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hrn" sheetId="1" state="visible" r:id="rId1"/>
    <sheet xmlns:r="http://schemas.openxmlformats.org/officeDocument/2006/relationships" name="Výsledovka" sheetId="2" state="visible" r:id="rId2"/>
    <sheet xmlns:r="http://schemas.openxmlformats.org/officeDocument/2006/relationships" name="Rozvaha" sheetId="3" state="visible" r:id="rId3"/>
    <sheet xmlns:r="http://schemas.openxmlformats.org/officeDocument/2006/relationships" name="Peněžní toky" sheetId="4" state="visible" r:id="rId4"/>
    <sheet xmlns:r="http://schemas.openxmlformats.org/officeDocument/2006/relationships" name="Ukazatele" sheetId="5" state="visible" r:id="rId5"/>
    <sheet xmlns:r="http://schemas.openxmlformats.org/officeDocument/2006/relationships" name="Zjištění" sheetId="6" state="visible" r:id="rId6"/>
    <sheet xmlns:r="http://schemas.openxmlformats.org/officeDocument/2006/relationships" name="Otázky pro vedení" sheetId="7" state="visible" r:id="rId7"/>
    <sheet xmlns:r="http://schemas.openxmlformats.org/officeDocument/2006/relationships" name="Rozpočet a skutečnost" sheetId="8" state="visible" r:id="rId8"/>
    <sheet xmlns:r="http://schemas.openxmlformats.org/officeDocument/2006/relationships" name="Hotovost na 13 týdnů" sheetId="9" state="visible" r:id="rId9"/>
    <sheet xmlns:r="http://schemas.openxmlformats.org/officeDocument/2006/relationships" name="USALI" sheetId="10" state="visible" r:id="rId10"/>
    <sheet xmlns:r="http://schemas.openxmlformats.org/officeDocument/2006/relationships" name="Daně podrobně" sheetId="11" state="visible" r:id="rId11"/>
    <sheet xmlns:r="http://schemas.openxmlformats.org/officeDocument/2006/relationships" name="Dluh" sheetId="12" state="visible" r:id="rId12"/>
    <sheet xmlns:r="http://schemas.openxmlformats.org/officeDocument/2006/relationships" name="Kontroly" sheetId="13" state="visible" r:id="rId13"/>
    <sheet xmlns:r="http://schemas.openxmlformats.org/officeDocument/2006/relationships" name="Základ výkaznictví" sheetId="14" state="visible" r:id="rId14"/>
    <sheet xmlns:r="http://schemas.openxmlformats.org/officeDocument/2006/relationships" name="_context" sheetId="15" state="hidden" r:id="rId15"/>
  </sheets>
  <definedNames>
    <definedName name="_xlnm.Print_Titles" localSheetId="1">'Výsledovka'!$7:$7,'Výsledovka'!$A:$B</definedName>
    <definedName name="_xlnm.Print_Titles" localSheetId="2">'Rozvaha'!$7:$7,'Rozvaha'!$A:$B</definedName>
    <definedName name="_xlnm.Print_Titles" localSheetId="3">'Peněžní toky'!$7:$7,'Peněžní toky'!$A:$B</definedName>
    <definedName name="_xlnm.Print_Titles" localSheetId="4">'Ukazatele'!$7:$7,'Ukazatele'!$A:$B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;-#,##0,"/>
    <numFmt numFmtId="165" formatCode="0.0%"/>
    <numFmt numFmtId="166" formatCode="#,##0;-#,##0"/>
    <numFmt numFmtId="167" formatCode="#,##0.00;-#,##0.00"/>
    <numFmt numFmtId="168" formatCode="0.00&quot;×&quot;"/>
    <numFmt numFmtId="169" formatCode="0&quot; d&quot;"/>
  </numFmts>
  <fonts count="6">
    <font>
      <name val="Calibri"/>
      <family val="2"/>
      <color theme="1"/>
      <sz val="11"/>
      <scheme val="minor"/>
    </font>
    <font>
      <b val="1"/>
    </font>
    <font>
      <i val="1"/>
      <color rgb="0064748B"/>
    </font>
    <font>
      <color rgb="0064748B"/>
    </font>
    <font>
      <b val="1"/>
      <color rgb="00173543"/>
      <sz val="13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173543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top style="thin">
        <color rgb="000F172A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wrapText="1"/>
    </xf>
    <xf numFmtId="0" fontId="5" fillId="3" borderId="0" applyAlignment="1" pivotButton="0" quotePrefix="0" xfId="0">
      <alignment horizontal="right" wrapText="1"/>
    </xf>
    <xf numFmtId="167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indent="1"/>
    </xf>
    <xf numFmtId="164" fontId="0" fillId="0" borderId="0" pivotButton="0" quotePrefix="0" xfId="0"/>
    <xf numFmtId="0" fontId="1" fillId="0" borderId="1" pivotButton="0" quotePrefix="0" xfId="0"/>
    <xf numFmtId="164" fontId="1" fillId="0" borderId="1" pivotButton="0" quotePrefix="0" xfId="0"/>
    <xf numFmtId="165" fontId="0" fillId="0" borderId="0" pivotButton="0" quotePrefix="0" xfId="0"/>
    <xf numFmtId="0" fontId="1" fillId="2" borderId="0" pivotButton="0" quotePrefix="0" xfId="0"/>
    <xf numFmtId="164" fontId="1" fillId="2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indent="2"/>
    </xf>
    <xf numFmtId="0" fontId="3" fillId="0" borderId="0" applyAlignment="1" pivotButton="0" quotePrefix="0" xfId="0">
      <alignment indent="1"/>
    </xf>
    <xf numFmtId="164" fontId="3" fillId="0" borderId="0" pivotButton="0" quotePrefix="0" xfId="0"/>
    <xf numFmtId="0" fontId="3" fillId="0" borderId="1" pivotButton="0" quotePrefix="0" xfId="0"/>
    <xf numFmtId="164" fontId="3" fillId="0" borderId="1" pivotButton="0" quotePrefix="0" xfId="0"/>
    <xf numFmtId="165" fontId="1" fillId="2" borderId="0" pivotButton="0" quotePrefix="0" xfId="0"/>
    <xf numFmtId="168" fontId="0" fillId="0" borderId="0" pivotButton="0" quotePrefix="0" xfId="0"/>
    <xf numFmtId="169" fontId="0" fillId="0" borderId="0" pivotButton="0" quotePrefix="0" xfId="0"/>
    <xf numFmtId="168" fontId="0" fillId="0" borderId="0" applyAlignment="1" pivotButton="0" quotePrefix="0" xfId="0">
      <alignment horizontal="right"/>
    </xf>
    <xf numFmtId="169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indent="1"/>
    </xf>
    <xf numFmtId="165" fontId="1" fillId="0" borderId="0" pivotButton="0" quotePrefix="0" xfId="0"/>
    <xf numFmtId="165" fontId="1" fillId="0" borderId="0" applyAlignment="1" pivotButton="0" quotePrefix="0" xfId="0">
      <alignment horizontal="right"/>
    </xf>
    <xf numFmtId="0" fontId="5" fillId="3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0" fillId="0" borderId="0" applyAlignment="1" pivotButton="0" quotePrefix="0" xfId="0">
      <alignment horizontal="left" vertical="top" wrapText="1"/>
    </xf>
    <xf numFmtId="4" fontId="0" fillId="0" borderId="0" applyAlignment="1" pivotButton="0" quotePrefix="0" xfId="0">
      <alignment horizontal="right" vertical="top"/>
    </xf>
    <xf numFmtId="4" fontId="0" fillId="0" borderId="0" pivotButton="0" quotePrefix="0" xfId="0"/>
    <xf numFmtId="0" fontId="0" fillId="4" borderId="0" applyAlignment="1" pivotButton="0" quotePrefix="0" xfId="0">
      <alignment horizontal="left" vertical="top"/>
    </xf>
    <xf numFmtId="0" fontId="1" fillId="0" borderId="0" applyAlignment="1" pivotButton="0" quotePrefix="0" xfId="0">
      <alignment vertical="top"/>
    </xf>
    <xf numFmtId="4" fontId="0" fillId="4" borderId="0" applyAlignment="1" pivotButton="0" quotePrefix="0" xfId="0">
      <alignment horizontal="right" vertical="top"/>
    </xf>
    <xf numFmtId="4" fontId="0" fillId="0" borderId="0" applyAlignment="1" pivotButton="0" quotePrefix="0" xfId="0">
      <alignment horizontal="left" vertical="top"/>
    </xf>
    <xf numFmtId="4" fontId="0" fillId="0" borderId="0" applyAlignment="1" pivotButton="0" quotePrefix="0" xfId="0">
      <alignment horizontal="left" vertical="top" wrapText="1"/>
    </xf>
    <xf numFmtId="0" fontId="5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omments/comment1.xml><?xml version="1.0" encoding="utf-8"?>
<comments xmlns="http://schemas.openxmlformats.org/spreadsheetml/2006/main">
  <authors>
    <author>CZFRP</author>
  </authors>
  <commentList>
    <comment ref="B34" authorId="0" shapeId="0">
      <text>
        <t>Před daní z příjmů právnických osob, kterou tyto knihy účtují až na konci roku (loňská daň byla zaúčtována v posledním měsíci). Nic se neodhaduje.</t>
      </text>
    </comment>
  </commentList>
</comments>
</file>

<file path=xl/comments/comment2.xml><?xml version="1.0" encoding="utf-8"?>
<comments xmlns="http://schemas.openxmlformats.org/spreadsheetml/2006/main">
  <authors>
    <author>CZFRP</author>
  </authors>
  <commentList>
    <comment ref="B35" authorId="0" shapeId="0">
      <text>
        <t>Před daní z příjmů právnických osob, kterou tyto knihy účtují až na konci roku (loňská daň byla zaúčtována v posledním měsíci). Nic se neodhaduje.</t>
      </text>
    </comment>
  </commentList>
</comments>
</file>

<file path=xl/comments/comment3.xml><?xml version="1.0" encoding="utf-8"?>
<comments xmlns="http://schemas.openxmlformats.org/spreadsheetml/2006/main">
  <authors>
    <author>CZFRP</author>
  </authors>
  <commentList>
    <comment ref="B9" authorId="0" shapeId="0">
      <text>
        <t>Před daní z příjmů právnických osob, kterou tyto knihy účtují až na konci roku (loňská daň byla zaúčtována v posledním měsíci). Nic se neodhaduje.</t>
      </text>
    </comment>
  </commentList>
</comments>
</file>

<file path=xl/comments/comment4.xml><?xml version="1.0" encoding="utf-8"?>
<comments xmlns="http://schemas.openxmlformats.org/spreadsheetml/2006/main">
  <authors>
    <author>CZFRP</author>
  </authors>
  <commentList>
    <comment ref="C11" authorId="0" shapeId="0">
      <text>
        <t>v období není zůstatek: Zásoby</t>
      </text>
    </comment>
    <comment ref="C12" authorId="0" shapeId="0">
      <text>
        <t>v období není zůstatek: Zásoby</t>
      </text>
    </comment>
    <comment ref="C15" authorId="0" shapeId="0">
      <text>
        <t>Doba obratu zásob (DIO): v období není zůstatek: Zásoby</t>
      </text>
    </comment>
    <comment ref="C36" authorId="0" shapeId="0">
      <text>
        <t>čistý dluh je −45 275 522: společnost má čistou hotovost</t>
      </text>
    </comment>
    <comment ref="C37" authorId="0" shapeId="0">
      <text>
        <t>čistý dluh je −45 275 522: společnost má čistou hotovost</t>
      </text>
    </comment>
    <comment ref="C51" authorId="0" shapeId="0">
      <text>
        <t>Provozní výsledek (EBIT): hodnota je záporná (−1 865 279); násobek nemá vypovídací hodnotu</t>
      </text>
    </comment>
    <comment ref="C53" authorId="0" shapeId="0">
      <text>
        <t>Pořízení hmotného majetku + Pořízení nehmotného majetku: hodnota je nulová</t>
      </text>
    </comment>
    <comment ref="C56" authorId="0" shapeId="0">
      <text>
        <t>Výsledek hospodaření před zdaněním: hodnota je záporná (−2 270 010); násobek nemá vypovídací hodnotu</t>
      </text>
    </comment>
    <comment ref="C57" authorId="0" shapeId="0">
      <text>
        <t>Provozní výsledek (EBIT): hodnota je záporná (−1 865 279); násobek nemá vypovídací hodnotu</t>
      </text>
    </comment>
    <comment ref="C62" authorId="0" shapeId="0">
      <text>
        <t>Daňové břemeno: Výsledek hospodaření před zdaněním: hodnota je záporná (−2 270 010); násobek nemá vypovídací hodnotu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5" customWidth="1" min="2" max="2"/>
  </cols>
  <sheetData>
    <row r="1">
      <c r="A1" s="1" t="inlineStr">
        <is>
          <t>Hotel Aurora Karlín s.r.o. — finanční výkazy</t>
        </is>
      </c>
    </row>
    <row r="2">
      <c r="A2" t="inlineStr">
        <is>
          <t>2026-01–2026-09 · CZK · Účetnictví + úpravy · pracovní verze (neuzamčeno)</t>
        </is>
      </c>
    </row>
    <row r="3">
      <c r="A3" t="inlineStr">
        <is>
          <t>Souhrn za: Hotel Aurora Karlín s.r.o.</t>
        </is>
      </c>
    </row>
    <row r="4"/>
    <row r="5">
      <c r="A5" s="2" t="inlineStr">
        <is>
          <t>Ukazatel</t>
        </is>
      </c>
      <c r="B5" s="3" t="inlineStr">
        <is>
          <t>2026-01–2026-09</t>
        </is>
      </c>
    </row>
    <row r="6">
      <c r="A6" t="inlineStr">
        <is>
          <t>Provozní cash flow</t>
        </is>
      </c>
      <c r="B6" s="4">
        <f>'Peněžní toky'!C23</f>
        <v>-3481370.03</v>
      </c>
    </row>
    <row r="7">
      <c r="A7" t="inlineStr">
        <is>
          <t>Volný cash flow</t>
        </is>
      </c>
      <c r="B7" s="4">
        <f>'Peněžní toky'!C26</f>
        <v>-3481370.03</v>
      </c>
    </row>
    <row r="8">
      <c r="A8" t="inlineStr">
        <is>
          <t>Konečná hotovost</t>
        </is>
      </c>
      <c r="B8" s="4">
        <f>'Rozvaha'!C16</f>
        <v>45275522.07</v>
      </c>
    </row>
    <row r="9">
      <c r="A9" t="inlineStr">
        <is>
          <t>Pohledávky ke konci období</t>
        </is>
      </c>
      <c r="B9" s="4">
        <f>'Rozvaha'!C12</f>
        <v>5132708.75</v>
      </c>
    </row>
    <row r="10">
      <c r="A10" t="inlineStr">
        <is>
          <t>Finanční dluh</t>
        </is>
      </c>
      <c r="B10" s="4">
        <f>'Ukazatele'!C25</f>
        <v>0</v>
      </c>
    </row>
    <row r="11"/>
    <row r="12">
      <c r="A12" s="5" t="inlineStr">
        <is>
          <t>Závěry balíčku pro vedení za 2026-09</t>
        </is>
      </c>
    </row>
    <row r="13" ht="30" customHeight="1">
      <c r="A13" t="inlineStr">
        <is>
          <t>EBITDA marže: o 14,7 p. b. méně než vloni</t>
        </is>
      </c>
      <c r="B13" s="6" t="inlineStr">
        <is>
          <t>EBITDA marže od začátku roku činí 4,5 %, o 14,7 p. b. méně než vloni (19,2 %).</t>
        </is>
      </c>
      <c r="H13" t="inlineStr">
        <is>
          <t>LC·ebitda·opco</t>
        </is>
      </c>
    </row>
    <row r="14" ht="30" customHeight="1">
      <c r="A14" t="inlineStr">
        <is>
          <t>EBITDA o 4,8 mil. Kč pod rozpočtem</t>
        </is>
      </c>
      <c r="B14" s="6" t="inlineStr">
        <is>
          <t>Hotel Aurora Karlín s.r.o.: EBITDA k 30. září 2026 činí 4,7 mil. Kč proti rozpočtu 9,6 mil. Kč, o 4,8 mil. Kč (50,6 %) pod rozpočtem.</t>
        </is>
      </c>
      <c r="H14" t="inlineStr">
        <is>
          <t>BV·budget_ebitda·opco</t>
        </is>
      </c>
    </row>
    <row r="15" ht="30" customHeight="1">
      <c r="A15" t="inlineStr">
        <is>
          <t>Finanční náklady: o 540 tis. Kč méně než vloni</t>
        </is>
      </c>
      <c r="B15" s="6" t="inlineStr">
        <is>
          <t>Finanční náklady od začátku roku: 360 tis. Kč proti 900 tis. Kč o rok dříve.</t>
        </is>
      </c>
      <c r="H15" t="inlineStr">
        <is>
          <t>LC·finance_cost·opco</t>
        </is>
      </c>
    </row>
    <row r="16" ht="30" customHeight="1">
      <c r="A16" t="inlineStr">
        <is>
          <t>Investice 0 Kč při odpisech 6,6 mil. Kč</t>
        </is>
      </c>
      <c r="B16" s="6" t="inlineStr">
        <is>
          <t>Investiční výdaje od začátku roku činí 0 Kč při odpisech 6,6 mil. Kč.</t>
        </is>
      </c>
      <c r="H16" t="inlineStr">
        <is>
          <t>XS·capex·opco</t>
        </is>
      </c>
    </row>
    <row r="17" ht="30" customHeight="1">
      <c r="A17" t="inlineStr">
        <is>
          <t>Tržby o 5,1 mil. Kč pod rozpočtem</t>
        </is>
      </c>
      <c r="B17" s="6" t="inlineStr">
        <is>
          <t>Hotel Aurora Karlín s.r.o.: tržby k 30. září 2026 činí 105,3 mil. Kč proti rozpočtu 110,4 mil. Kč, o 5,1 mil. Kč (4,6 %) pod rozpočtem.</t>
        </is>
      </c>
      <c r="H17" t="inlineStr">
        <is>
          <t>BV·budget_revenue·opco</t>
        </is>
      </c>
    </row>
    <row r="18" ht="30" customHeight="1">
      <c r="A18" t="inlineStr">
        <is>
          <t>Prostory a energie: o 15,0 mil. Kč více než vloni</t>
        </is>
      </c>
      <c r="B18" s="6" t="inlineStr">
        <is>
          <t>Prostory a energie od začátku roku: 41,4 mil. Kč proti 26,4 mil. Kč o rok dříve.</t>
        </is>
      </c>
      <c r="H18" t="inlineStr">
        <is>
          <t>LC·premises·opco</t>
        </is>
      </c>
    </row>
  </sheetData>
  <mergeCells count="6">
    <mergeCell ref="B16:G16"/>
    <mergeCell ref="B14:G14"/>
    <mergeCell ref="B17:G17"/>
    <mergeCell ref="B18:G18"/>
    <mergeCell ref="B13:G13"/>
    <mergeCell ref="B15:G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</cols>
  <sheetData>
    <row r="1">
      <c r="A1" s="5" t="inlineStr">
        <is>
          <t>Vltava Hospitality (demo)</t>
        </is>
      </c>
    </row>
    <row r="2">
      <c r="A2" s="5" t="inlineStr">
        <is>
          <t>Výsledovka — provozní (USALI) (PL_OP)</t>
        </is>
      </c>
    </row>
    <row r="3">
      <c r="A3" t="inlineStr">
        <is>
          <t>Entity: Hotel Aurora Karlín s.r.o.</t>
        </is>
      </c>
    </row>
    <row r="4">
      <c r="A4" t="inlineStr">
        <is>
          <t>Měna CZK, znaménka natural, zaokrouhlení 1000; báze Účetnictví + úpravy; Stav uzamčení: Neuzamčeno — PRACOVNÍ VERZE</t>
        </is>
      </c>
      <c r="F4" s="7" t="inlineStr">
        <is>
          <t>Změna, Změna % a % výnosů jsou vzorce nad hodnotami tohoto listu.</t>
        </is>
      </c>
    </row>
    <row r="5">
      <c r="A5" t="inlineStr">
        <is>
          <t>Období 2026-01 – 2026-09; vygenerováno 2026-11-03 05:07 (Europe/Prague) (CFO Panorama public demo)</t>
        </is>
      </c>
    </row>
    <row r="6" hidden="1">
      <c r="A6" t="inlineStr">
        <is>
          <t>period_start</t>
        </is>
      </c>
      <c r="C6" t="inlineStr">
        <is>
          <t>2026-01-01</t>
        </is>
      </c>
    </row>
    <row r="7" ht="60" customHeight="1">
      <c r="A7" s="5" t="inlineStr">
        <is>
          <t>Řádek</t>
        </is>
      </c>
      <c r="B7" s="5" t="inlineStr">
        <is>
          <t>Název</t>
        </is>
      </c>
      <c r="C7" s="8" t="inlineStr">
        <is>
          <t>Hotel Aurora Karlín s.r.o. · leden 2026 – září 2026</t>
        </is>
      </c>
    </row>
    <row r="8" outlineLevel="1">
      <c r="A8" t="inlineStr">
        <is>
          <t>RoomRev</t>
        </is>
      </c>
      <c r="B8" s="9" t="inlineStr">
        <is>
          <t>Tržby za ubytování</t>
        </is>
      </c>
      <c r="C8" s="10" t="n">
        <v>73027306.55</v>
      </c>
    </row>
    <row r="9" outlineLevel="1">
      <c r="A9" t="inlineStr">
        <is>
          <t>FBRev</t>
        </is>
      </c>
      <c r="B9" s="9" t="inlineStr">
        <is>
          <t>Tržby F&amp;B</t>
        </is>
      </c>
      <c r="C9" s="10" t="n">
        <v>25230817.47</v>
      </c>
    </row>
    <row r="10" outlineLevel="1">
      <c r="A10" t="inlineStr">
        <is>
          <t>OtherRev</t>
        </is>
      </c>
      <c r="B10" s="9" t="inlineStr">
        <is>
          <t>Tržby ostatních provozních oddělení</t>
        </is>
      </c>
      <c r="C10" s="10" t="n">
        <v>7020757.21</v>
      </c>
    </row>
    <row r="11">
      <c r="A11" s="11" t="inlineStr">
        <is>
          <t>TOT_REV_OP</t>
        </is>
      </c>
      <c r="B11" s="11" t="inlineStr">
        <is>
          <t>Výnosy celkem</t>
        </is>
      </c>
      <c r="C11" s="12">
        <f>C8+C9+C10</f>
        <v>105278881.23</v>
      </c>
    </row>
    <row r="12" outlineLevel="1">
      <c r="A12" t="inlineStr">
        <is>
          <t>RoomsExp</t>
        </is>
      </c>
      <c r="B12" s="9" t="inlineStr">
        <is>
          <t>Náklady pokojů</t>
        </is>
      </c>
      <c r="C12" s="10" t="n">
        <v>-21066794.13</v>
      </c>
    </row>
    <row r="13" outlineLevel="1">
      <c r="A13" t="inlineStr">
        <is>
          <t>FBexp</t>
        </is>
      </c>
      <c r="B13" s="9" t="inlineStr">
        <is>
          <t>Náklady F&amp;B</t>
        </is>
      </c>
      <c r="C13" s="10" t="n">
        <v>-18537542.66</v>
      </c>
    </row>
    <row r="14" outlineLevel="1">
      <c r="A14" t="inlineStr">
        <is>
          <t>OtherExp</t>
        </is>
      </c>
      <c r="B14" s="9" t="inlineStr">
        <is>
          <t>Náklady ostatních provozních oddělení</t>
        </is>
      </c>
      <c r="C14" s="10" t="n">
        <v>-2357933.95</v>
      </c>
    </row>
    <row r="15">
      <c r="A15" s="11" t="inlineStr">
        <is>
          <t>TOT_DEPT_EXP</t>
        </is>
      </c>
      <c r="B15" s="11" t="inlineStr">
        <is>
          <t>Náklady oddělení celkem</t>
        </is>
      </c>
      <c r="C15" s="12">
        <f>C12+C13+C14</f>
        <v>-41962270.74</v>
      </c>
    </row>
    <row r="16">
      <c r="A16" s="11" t="inlineStr">
        <is>
          <t>DEPT_PROFIT</t>
        </is>
      </c>
      <c r="B16" s="11" t="inlineStr">
        <is>
          <t>Zisk oddělení celkem</t>
        </is>
      </c>
      <c r="C16" s="12">
        <f>C11+C15</f>
        <v>63316610.49</v>
      </c>
    </row>
    <row r="17" outlineLevel="1">
      <c r="A17" t="inlineStr">
        <is>
          <t>DEPT_MARGIN</t>
        </is>
      </c>
      <c r="B17" s="9" t="inlineStr">
        <is>
          <t>Marže oddělení %</t>
        </is>
      </c>
      <c r="C17" s="13">
        <f>IFERROR(C16/C11,"")</f>
        <v>0.6014179648402025481896356204</v>
      </c>
    </row>
    <row r="18" outlineLevel="1">
      <c r="A18" t="inlineStr">
        <is>
          <t>ADMN</t>
        </is>
      </c>
      <c r="B18" s="9" t="inlineStr">
        <is>
          <t>Správa a administrativa</t>
        </is>
      </c>
      <c r="C18" s="10" t="n">
        <v>-8313567.21</v>
      </c>
    </row>
    <row r="19" outlineLevel="1">
      <c r="A19" t="inlineStr">
        <is>
          <t>MKTG</t>
        </is>
      </c>
      <c r="B19" s="9" t="inlineStr">
        <is>
          <t>Marketing a distribuce</t>
        </is>
      </c>
      <c r="C19" s="10" t="n">
        <v>-3290198.37</v>
      </c>
    </row>
    <row r="20" outlineLevel="1">
      <c r="A20" t="inlineStr">
        <is>
          <t>UTIL</t>
        </is>
      </c>
      <c r="B20" s="9" t="inlineStr">
        <is>
          <t>Energie</t>
        </is>
      </c>
      <c r="C20" s="10" t="n">
        <v>-3935476.86</v>
      </c>
    </row>
    <row r="21" outlineLevel="1">
      <c r="A21" t="inlineStr">
        <is>
          <t>POMX</t>
        </is>
      </c>
      <c r="B21" s="9" t="inlineStr">
        <is>
          <t>Provoz a údržba nemovitosti</t>
        </is>
      </c>
      <c r="C21" s="10" t="n">
        <v>-3764139.48</v>
      </c>
    </row>
    <row r="22">
      <c r="A22" s="11" t="inlineStr">
        <is>
          <t>TOT_UNDIST</t>
        </is>
      </c>
      <c r="B22" s="11" t="inlineStr">
        <is>
          <t>Nerozdělené náklady celkem</t>
        </is>
      </c>
      <c r="C22" s="12">
        <f>C18+C19+C20+C21</f>
        <v>-19303381.92</v>
      </c>
    </row>
    <row r="23">
      <c r="A23" s="11" t="inlineStr">
        <is>
          <t>EBITDA_OPS</t>
        </is>
      </c>
      <c r="B23" s="11" t="inlineStr">
        <is>
          <t>EBITDA provozu (GOP)</t>
        </is>
      </c>
      <c r="C23" s="12">
        <f>C16+C22</f>
        <v>44013228.57</v>
      </c>
    </row>
    <row r="24" outlineLevel="1">
      <c r="A24" t="inlineStr">
        <is>
          <t>GOP_MARGIN</t>
        </is>
      </c>
      <c r="B24" s="9" t="inlineStr">
        <is>
          <t>GOP marže %</t>
        </is>
      </c>
      <c r="C24" s="13">
        <f>IFERROR(C23/C11,"")</f>
        <v>0.4180632246067039631667256083</v>
      </c>
    </row>
    <row r="25" outlineLevel="1">
      <c r="A25" t="inlineStr">
        <is>
          <t>INTX</t>
        </is>
      </c>
      <c r="B25" s="9" t="inlineStr">
        <is>
          <t>Pojištění a daně z nemovitosti</t>
        </is>
      </c>
      <c r="C25" s="10" t="n">
        <v>-401512.5</v>
      </c>
    </row>
    <row r="26" outlineLevel="1">
      <c r="A26" t="inlineStr">
        <is>
          <t>XGNA</t>
        </is>
      </c>
      <c r="B26" s="9" t="inlineStr">
        <is>
          <t>SG&amp;A - správa (HQ)</t>
        </is>
      </c>
      <c r="C26" s="10" t="n">
        <v>-35731128.5</v>
      </c>
    </row>
    <row r="27" outlineLevel="1">
      <c r="A27" t="inlineStr">
        <is>
          <t>XLIC</t>
        </is>
      </c>
      <c r="B27" s="9" t="inlineStr">
        <is>
          <t>Licence, ochranné známky a manažerské poplatky</t>
        </is>
      </c>
      <c r="C27" s="10" t="n">
        <v>-3158366.46</v>
      </c>
    </row>
    <row r="28">
      <c r="A28" s="11" t="inlineStr">
        <is>
          <t>TOT_HQ</t>
        </is>
      </c>
      <c r="B28" s="11" t="inlineStr">
        <is>
          <t>Náklady HQ celkem</t>
        </is>
      </c>
      <c r="C28" s="12">
        <f>C26+C27</f>
        <v>-38889494.96</v>
      </c>
    </row>
    <row r="29">
      <c r="A29" s="11" t="inlineStr">
        <is>
          <t>EBITDA_GRP</t>
        </is>
      </c>
      <c r="B29" s="11" t="inlineStr">
        <is>
          <t>EBITDA skupiny</t>
        </is>
      </c>
      <c r="C29" s="12">
        <f>C23+C25+C28</f>
        <v>4722221.11</v>
      </c>
    </row>
    <row r="30" outlineLevel="1">
      <c r="A30" t="inlineStr">
        <is>
          <t>GRP_MARGIN</t>
        </is>
      </c>
      <c r="B30" s="9" t="inlineStr">
        <is>
          <t>EBITDA marže skupiny %</t>
        </is>
      </c>
      <c r="C30" s="13">
        <f>IFERROR(C29/C11,"")</f>
        <v>0.04485440056760755150361318102</v>
      </c>
    </row>
    <row r="31" outlineLevel="1">
      <c r="A31" t="inlineStr">
        <is>
          <t>XDEP</t>
        </is>
      </c>
      <c r="B31" s="9" t="inlineStr">
        <is>
          <t>Odpisy</t>
        </is>
      </c>
      <c r="C31" s="10" t="n">
        <v>-6587500.05</v>
      </c>
    </row>
    <row r="32" outlineLevel="1">
      <c r="A32" t="inlineStr">
        <is>
          <t>FINIC</t>
        </is>
      </c>
      <c r="B32" s="9" t="inlineStr">
        <is>
          <t>Čisté finanční výnosy (náklady)</t>
        </is>
      </c>
      <c r="C32" s="10" t="n">
        <v>-360000</v>
      </c>
    </row>
    <row r="33" outlineLevel="1">
      <c r="A33" t="inlineStr">
        <is>
          <t>FXGL</t>
        </is>
      </c>
      <c r="B33" s="9" t="inlineStr">
        <is>
          <t>Kurzové rozdíly</t>
        </is>
      </c>
      <c r="C33" s="10" t="n">
        <v>-44731.24</v>
      </c>
    </row>
    <row r="34">
      <c r="A34" s="11" t="inlineStr">
        <is>
          <t>NET_PROFIT_OP</t>
        </is>
      </c>
      <c r="B34" s="11" t="inlineStr">
        <is>
          <t>Výsledek před daní z příjmů právnických osob (v průběžných měsících se neúčtuje)</t>
        </is>
      </c>
      <c r="C34" s="12">
        <f>C29+C31+C32+C33</f>
        <v>-2270010.18</v>
      </c>
    </row>
    <row r="35">
      <c r="A35" s="14" t="inlineStr">
        <is>
          <t>H_KPI</t>
        </is>
      </c>
      <c r="B35" s="14" t="inlineStr">
        <is>
          <t>Hotelové statistiky a ukazatele</t>
        </is>
      </c>
      <c r="C35" s="15" t="n"/>
    </row>
    <row r="36">
      <c r="A36" t="inlineStr">
        <is>
          <t>ST_RAVAIL</t>
        </is>
      </c>
      <c r="B36" s="9" t="inlineStr">
        <is>
          <t>Pokojonoci k dispozici</t>
        </is>
      </c>
      <c r="C36" s="16" t="n">
        <v>27300</v>
      </c>
    </row>
    <row r="37">
      <c r="A37" t="inlineStr">
        <is>
          <t>ST_OOO</t>
        </is>
      </c>
      <c r="B37" s="9" t="inlineStr">
        <is>
          <t>z toho mimo provoz</t>
        </is>
      </c>
      <c r="C37" s="16" t="n">
        <v>196</v>
      </c>
    </row>
    <row r="38">
      <c r="A38" t="inlineStr">
        <is>
          <t>ST_RSOLD</t>
        </is>
      </c>
      <c r="B38" s="9" t="inlineStr">
        <is>
          <t>Prodané pokojonoci</t>
        </is>
      </c>
      <c r="C38" s="16" t="n">
        <v>20548</v>
      </c>
    </row>
    <row r="39">
      <c r="A39" t="inlineStr">
        <is>
          <t>ST_COMP</t>
        </is>
      </c>
      <c r="B39" s="9" t="inlineStr">
        <is>
          <t>Pokojonoci zdarma</t>
        </is>
      </c>
      <c r="C39" s="16" t="n">
        <v>103</v>
      </c>
    </row>
    <row r="40">
      <c r="A40" t="inlineStr">
        <is>
          <t>ST_HOUSE</t>
        </is>
      </c>
      <c r="B40" s="9" t="inlineStr">
        <is>
          <t>Pokojonoci pro vlastní potřebu</t>
        </is>
      </c>
      <c r="C40" s="16" t="n">
        <v>79</v>
      </c>
    </row>
    <row r="41">
      <c r="A41" t="inlineStr">
        <is>
          <t>ST_GUESTN</t>
        </is>
      </c>
      <c r="B41" s="9" t="inlineStr">
        <is>
          <t>Přenocování hostů</t>
        </is>
      </c>
      <c r="C41" s="16" t="n">
        <v>31971</v>
      </c>
    </row>
    <row r="42">
      <c r="A42" t="inlineStr">
        <is>
          <t>ST_ARR</t>
        </is>
      </c>
      <c r="B42" s="9" t="inlineStr">
        <is>
          <t>Hosté (příjezdy)</t>
        </is>
      </c>
      <c r="C42" s="16" t="n">
        <v>14871</v>
      </c>
    </row>
    <row r="43">
      <c r="A43" t="inlineStr">
        <is>
          <t>ST_COVERS</t>
        </is>
      </c>
      <c r="B43" s="9" t="inlineStr">
        <is>
          <t>F&amp;B couverty</t>
        </is>
      </c>
      <c r="C43" s="16" t="n">
        <v>39050</v>
      </c>
    </row>
    <row r="44">
      <c r="A44" t="inlineStr">
        <is>
          <t>K_OCC</t>
        </is>
      </c>
      <c r="B44" s="9" t="inlineStr">
        <is>
          <t>Obsazenost %</t>
        </is>
      </c>
      <c r="C44" s="13">
        <f>IFERROR(C38/C36,"")</f>
        <v>0.7526739926739926739926739927</v>
      </c>
    </row>
    <row r="45">
      <c r="A45" t="inlineStr">
        <is>
          <t>K_ADR</t>
        </is>
      </c>
      <c r="B45" s="9" t="inlineStr">
        <is>
          <t>Průměrná cena pokoje (ADR)</t>
        </is>
      </c>
      <c r="C45" s="4">
        <f>IFERROR(C8/C38,"")</f>
        <v>3553.986108137044967880085653</v>
      </c>
    </row>
    <row r="46">
      <c r="A46" t="inlineStr">
        <is>
          <t>K_REVPAR</t>
        </is>
      </c>
      <c r="B46" s="9" t="inlineStr">
        <is>
          <t>RevPAR</t>
        </is>
      </c>
      <c r="C46" s="4">
        <f>IFERROR(C8/C36,"")</f>
        <v>2674.992913919413919413919414</v>
      </c>
    </row>
    <row r="47">
      <c r="A47" t="inlineStr">
        <is>
          <t>K_TREVPAR</t>
        </is>
      </c>
      <c r="B47" s="9" t="inlineStr">
        <is>
          <t>Celkové tržby na dostupný pokoj (TRevPAR)</t>
        </is>
      </c>
      <c r="C47" s="4">
        <f>IFERROR(C11/C36,"")</f>
        <v>3856.369275824175824175824176</v>
      </c>
    </row>
    <row r="48">
      <c r="A48" t="inlineStr">
        <is>
          <t>K_GOPPAR</t>
        </is>
      </c>
      <c r="B48" s="9" t="inlineStr">
        <is>
          <t>GOP na dostupný pokoj (GOPPAR)</t>
        </is>
      </c>
      <c r="C48" s="4">
        <f>IFERROR(C23/C36,"")</f>
        <v>1612.206174725274725274725275</v>
      </c>
    </row>
    <row r="49">
      <c r="A49" t="inlineStr">
        <is>
          <t>K_CPOR</t>
        </is>
      </c>
      <c r="B49" s="9" t="inlineStr">
        <is>
          <t>Náklady pokojů na obsazený pokoj (CPOR)</t>
        </is>
      </c>
      <c r="C49" s="4">
        <f>IFERROR(-C12/C38,"")</f>
        <v>1025.247913665563558497177341</v>
      </c>
    </row>
    <row r="50">
      <c r="A50" t="inlineStr">
        <is>
          <t>K_FBCOV</t>
        </is>
      </c>
      <c r="B50" s="9" t="inlineStr">
        <is>
          <t>Tržby F&amp;B na couvert</t>
        </is>
      </c>
      <c r="C50" s="4">
        <f>IFERROR(C9/C43,"")</f>
        <v>646.1156842509603072983354673</v>
      </c>
    </row>
  </sheetData>
  <pageMargins left="0.75" right="0.75" top="1" bottom="1" header="0.5" footer="0.5"/>
  <pageSetup orientation="landscape" fitToHeight="0" fitToWidth="1"/>
  <headerFooter>
    <oddHeader>&amp;C&amp;F</oddHeader>
    <oddFooter>&amp;CStrana &amp;P z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</cols>
  <sheetData>
    <row r="1">
      <c r="A1" s="5" t="inlineStr">
        <is>
          <t>Vltava Hospitality (demo)</t>
        </is>
      </c>
    </row>
    <row r="2">
      <c r="A2" s="5" t="inlineStr">
        <is>
          <t>Rozvaha (BS)</t>
        </is>
      </c>
    </row>
    <row r="3">
      <c r="A3" t="inlineStr">
        <is>
          <t>Entity: Hotel Aurora Karlín s.r.o.</t>
        </is>
      </c>
    </row>
    <row r="4">
      <c r="A4" t="inlineStr">
        <is>
          <t>Měna CZK, znaménka natural, zaokrouhlení 1000; báze Účetnictví + úpravy; Stav uzamčení: Neuzamčeno — PRACOVNÍ VERZE</t>
        </is>
      </c>
      <c r="F4" s="7" t="inlineStr">
        <is>
          <t>Změna, Změna % a % výnosů jsou vzorce nad hodnotami tohoto listu.</t>
        </is>
      </c>
    </row>
    <row r="5">
      <c r="A5" t="inlineStr">
        <is>
          <t>Období 2026-01 – 2026-09; vygenerováno 2026-11-03 05:07 (Europe/Prague) (CFO Panorama public demo)</t>
        </is>
      </c>
    </row>
    <row r="6" hidden="1">
      <c r="A6" t="inlineStr">
        <is>
          <t>period_start</t>
        </is>
      </c>
      <c r="C6" t="inlineStr">
        <is>
          <t>2026-01-01</t>
        </is>
      </c>
    </row>
    <row r="7" ht="60" customHeight="1">
      <c r="A7" s="5" t="inlineStr">
        <is>
          <t>Řádek</t>
        </is>
      </c>
      <c r="B7" s="5" t="inlineStr">
        <is>
          <t>Název</t>
        </is>
      </c>
      <c r="C7" s="8" t="inlineStr">
        <is>
          <t>Hotel Aurora Karlín s.r.o. · leden 2026 – září 2026</t>
        </is>
      </c>
    </row>
    <row r="8">
      <c r="A8" s="14" t="inlineStr">
        <is>
          <t>H_NCA</t>
        </is>
      </c>
      <c r="B8" s="14" t="inlineStr">
        <is>
          <t>Dlouhodobá aktiva</t>
        </is>
      </c>
      <c r="C8" s="15" t="n"/>
    </row>
    <row r="9" outlineLevel="1">
      <c r="A9" t="inlineStr">
        <is>
          <t>PECST</t>
        </is>
      </c>
      <c r="B9" s="9" t="inlineStr">
        <is>
          <t>Pozemky, budovy a zařízení</t>
        </is>
      </c>
      <c r="C9" s="10" t="n">
        <v>17006944.06</v>
      </c>
    </row>
    <row r="10">
      <c r="A10" s="11" t="inlineStr">
        <is>
          <t>TOT_NCA</t>
        </is>
      </c>
      <c r="B10" s="11" t="inlineStr">
        <is>
          <t>Dlouhodobá aktiva celkem</t>
        </is>
      </c>
      <c r="C10" s="12">
        <f>C9</f>
        <v>17006944.06</v>
      </c>
    </row>
    <row r="11">
      <c r="A11" s="14" t="inlineStr">
        <is>
          <t>H_CA</t>
        </is>
      </c>
      <c r="B11" s="14" t="inlineStr">
        <is>
          <t>Oběžná aktiva</t>
        </is>
      </c>
      <c r="C11" s="15" t="n"/>
    </row>
    <row r="12" outlineLevel="1">
      <c r="A12" t="inlineStr">
        <is>
          <t>CAAR</t>
        </is>
      </c>
      <c r="B12" s="9" t="inlineStr">
        <is>
          <t>Pohledávky z obchodních vztahů a ostatní</t>
        </is>
      </c>
      <c r="C12" s="10" t="n">
        <v>5132708.75</v>
      </c>
    </row>
    <row r="13" outlineLevel="1">
      <c r="A13" t="inlineStr">
        <is>
          <t>CADV</t>
        </is>
      </c>
      <c r="B13" s="9" t="inlineStr">
        <is>
          <t>Zálohy a náklady příštích období</t>
        </is>
      </c>
      <c r="C13" s="10" t="n">
        <v>133837.5</v>
      </c>
    </row>
    <row r="14" outlineLevel="1">
      <c r="A14" t="inlineStr">
        <is>
          <t>CATAX</t>
        </is>
      </c>
      <c r="B14" s="9" t="inlineStr">
        <is>
          <t>Daňové pohledávky</t>
        </is>
      </c>
      <c r="C14" s="10" t="n">
        <v>2940684</v>
      </c>
    </row>
    <row r="15" outlineLevel="1">
      <c r="A15" t="inlineStr">
        <is>
          <t>CATAX:corporate_income_tax</t>
        </is>
      </c>
      <c r="B15" s="17" t="inlineStr">
        <is>
          <t>z toho daň z příjmů právnických osob</t>
        </is>
      </c>
      <c r="C15" s="10" t="n">
        <v>2940684</v>
      </c>
    </row>
    <row r="16" outlineLevel="1">
      <c r="A16" t="inlineStr">
        <is>
          <t>CASH</t>
        </is>
      </c>
      <c r="B16" s="9" t="inlineStr">
        <is>
          <t>Peněžní prostředky a ekvivalenty</t>
        </is>
      </c>
      <c r="C16" s="10" t="n">
        <v>45275522.07</v>
      </c>
    </row>
    <row r="17">
      <c r="A17" s="11" t="inlineStr">
        <is>
          <t>TOT_CA</t>
        </is>
      </c>
      <c r="B17" s="11" t="inlineStr">
        <is>
          <t>Oběžná aktiva celkem</t>
        </is>
      </c>
      <c r="C17" s="12">
        <f>C12+C13+C14+C16</f>
        <v>53482752.32</v>
      </c>
    </row>
    <row r="18">
      <c r="A18" s="11" t="inlineStr">
        <is>
          <t>TOT_ASSETS</t>
        </is>
      </c>
      <c r="B18" s="11" t="inlineStr">
        <is>
          <t>Aktiva celkem</t>
        </is>
      </c>
      <c r="C18" s="12">
        <f>C10+C17</f>
        <v>70489696.38</v>
      </c>
    </row>
    <row r="19">
      <c r="A19" s="14" t="inlineStr">
        <is>
          <t>H_CL</t>
        </is>
      </c>
      <c r="B19" s="14" t="inlineStr">
        <is>
          <t>Krátkodobé závazky</t>
        </is>
      </c>
      <c r="C19" s="15" t="n"/>
    </row>
    <row r="20" outlineLevel="1">
      <c r="A20" t="inlineStr">
        <is>
          <t>CLAP</t>
        </is>
      </c>
      <c r="B20" s="9" t="inlineStr">
        <is>
          <t>Závazky z obchodních vztahů</t>
        </is>
      </c>
      <c r="C20" s="10" t="n">
        <v>3495197.16</v>
      </c>
    </row>
    <row r="21" outlineLevel="1">
      <c r="A21" t="inlineStr">
        <is>
          <t>CLAIP</t>
        </is>
      </c>
      <c r="B21" s="9" t="inlineStr">
        <is>
          <t>Naběhlé úroky k úhradě</t>
        </is>
      </c>
      <c r="C21" s="10" t="n">
        <v>120000</v>
      </c>
    </row>
    <row r="22" outlineLevel="1">
      <c r="A22" t="inlineStr">
        <is>
          <t>CLOTR</t>
        </is>
      </c>
      <c r="B22" s="9" t="inlineStr">
        <is>
          <t>Ostatní krátkodobé závazky</t>
        </is>
      </c>
      <c r="C22" s="10" t="n">
        <v>2096416.56</v>
      </c>
    </row>
    <row r="23" outlineLevel="1">
      <c r="A23" t="inlineStr">
        <is>
          <t>CLTAX</t>
        </is>
      </c>
      <c r="B23" s="9" t="inlineStr">
        <is>
          <t>Daňové závazky</t>
        </is>
      </c>
      <c r="C23" s="10" t="n">
        <v>2193075.09</v>
      </c>
    </row>
    <row r="24" outlineLevel="1">
      <c r="A24" t="inlineStr">
        <is>
          <t>CLTAX:vat</t>
        </is>
      </c>
      <c r="B24" s="17" t="inlineStr">
        <is>
          <t>z toho DPH</t>
        </is>
      </c>
      <c r="C24" s="10" t="n">
        <v>243514.97</v>
      </c>
    </row>
    <row r="25" outlineLevel="1">
      <c r="A25" t="inlineStr">
        <is>
          <t>CLTAX:payroll</t>
        </is>
      </c>
      <c r="B25" s="17" t="inlineStr">
        <is>
          <t>z toho daně ze závislé činnosti a sociální / zdravotní pojištění</t>
        </is>
      </c>
      <c r="C25" s="10" t="n">
        <v>1338259.92</v>
      </c>
    </row>
    <row r="26" outlineLevel="1">
      <c r="A26" t="inlineStr">
        <is>
          <t>CLTAX:other</t>
        </is>
      </c>
      <c r="B26" s="17" t="inlineStr">
        <is>
          <t>z toho ostatní daně a poplatky</t>
        </is>
      </c>
      <c r="C26" s="10" t="n">
        <v>611300.2</v>
      </c>
    </row>
    <row r="27">
      <c r="A27" s="11" t="inlineStr">
        <is>
          <t>TOT_CL</t>
        </is>
      </c>
      <c r="B27" s="11" t="inlineStr">
        <is>
          <t>Krátkodobé závazky celkem</t>
        </is>
      </c>
      <c r="C27" s="12">
        <f>C20+C21+C22+C23</f>
        <v>7904688.81</v>
      </c>
    </row>
    <row r="28">
      <c r="A28" s="14" t="inlineStr">
        <is>
          <t>H_NCL</t>
        </is>
      </c>
      <c r="B28" s="14" t="inlineStr">
        <is>
          <t>Dlouhodobé závazky</t>
        </is>
      </c>
      <c r="C28" s="15" t="n"/>
    </row>
    <row r="29" outlineLevel="1">
      <c r="A29" t="inlineStr">
        <is>
          <t>LTICL</t>
        </is>
      </c>
      <c r="B29" s="9" t="inlineStr">
        <is>
          <t>Vnitroskupinové dlouhodobé zápůjčky přijaté</t>
        </is>
      </c>
      <c r="C29" s="10" t="n">
        <v>8000000</v>
      </c>
    </row>
    <row r="30">
      <c r="A30" s="11" t="inlineStr">
        <is>
          <t>TOT_DEBT</t>
        </is>
      </c>
      <c r="B30" s="11" t="inlineStr">
        <is>
          <t>Dlouhodobé úvěry a závazky celkem</t>
        </is>
      </c>
      <c r="C30" s="12">
        <f>C29</f>
        <v>8000000.00</v>
      </c>
    </row>
    <row r="31">
      <c r="A31" s="11" t="inlineStr">
        <is>
          <t>TOT_LIAB</t>
        </is>
      </c>
      <c r="B31" s="11" t="inlineStr">
        <is>
          <t>Závazky celkem</t>
        </is>
      </c>
      <c r="C31" s="12">
        <f>C27+C30</f>
        <v>15904688.81</v>
      </c>
    </row>
    <row r="32">
      <c r="A32" s="14" t="inlineStr">
        <is>
          <t>H_EQ</t>
        </is>
      </c>
      <c r="B32" s="14" t="inlineStr">
        <is>
          <t>Vlastní kapitál</t>
        </is>
      </c>
      <c r="C32" s="15" t="n"/>
    </row>
    <row r="33" outlineLevel="1">
      <c r="A33" t="inlineStr">
        <is>
          <t>EQCAP</t>
        </is>
      </c>
      <c r="B33" s="9" t="inlineStr">
        <is>
          <t>Základní kapitál a ážio</t>
        </is>
      </c>
      <c r="C33" s="10" t="n">
        <v>40000000</v>
      </c>
    </row>
    <row r="34" outlineLevel="1">
      <c r="A34" t="inlineStr">
        <is>
          <t>REARN</t>
        </is>
      </c>
      <c r="B34" s="9" t="inlineStr">
        <is>
          <t>Nerozdělený zisk minulých let</t>
        </is>
      </c>
      <c r="C34" s="10" t="n">
        <v>16855017.75</v>
      </c>
    </row>
    <row r="35" outlineLevel="1">
      <c r="A35" t="inlineStr">
        <is>
          <t>NETINC</t>
        </is>
      </c>
      <c r="B35" s="9" t="inlineStr">
        <is>
          <t>Výsledek hospodaření běžného roku k 30. září 2026, před daní z příjmů právnických osob (v průběžných měsících se neúčtuje)</t>
        </is>
      </c>
      <c r="C35" s="10" t="n">
        <v>-2270010.18</v>
      </c>
    </row>
    <row r="36" outlineLevel="1">
      <c r="A36" t="inlineStr">
        <is>
          <t>FXRES</t>
        </is>
      </c>
      <c r="B36" s="18" t="inlineStr">
        <is>
          <t>Rezerva z přepočtu měn (CTA)</t>
        </is>
      </c>
      <c r="C36" s="19" t="n">
        <v>0</v>
      </c>
    </row>
    <row r="37">
      <c r="A37" s="11" t="inlineStr">
        <is>
          <t>TOT_EQ</t>
        </is>
      </c>
      <c r="B37" s="11" t="inlineStr">
        <is>
          <t>Vlastní kapitál celkem</t>
        </is>
      </c>
      <c r="C37" s="12">
        <f>C33+C34+C35+C36</f>
        <v>54585007.57</v>
      </c>
    </row>
    <row r="38">
      <c r="A38" s="11" t="inlineStr">
        <is>
          <t>TOT_LE</t>
        </is>
      </c>
      <c r="B38" s="11" t="inlineStr">
        <is>
          <t>Pasiva celkem</t>
        </is>
      </c>
      <c r="C38" s="12">
        <f>C31+C37</f>
        <v>70489696.38</v>
      </c>
    </row>
    <row r="39">
      <c r="A39" s="11" t="inlineStr">
        <is>
          <t>NET_ASSETS</t>
        </is>
      </c>
      <c r="B39" s="11" t="inlineStr">
        <is>
          <t>Čistá aktiva</t>
        </is>
      </c>
      <c r="C39" s="12">
        <f>C18-C31</f>
        <v>54585007.57</v>
      </c>
    </row>
  </sheetData>
  <pageMargins left="0.75" right="0.75" top="1" bottom="1" header="0.5" footer="0.5"/>
  <pageSetup orientation="landscape" fitToHeight="0" fitToWidth="1"/>
  <headerFooter>
    <oddHeader>&amp;C&amp;F</oddHeader>
    <oddFooter>&amp;CStrana &amp;P z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</cols>
  <sheetData>
    <row r="1">
      <c r="A1" s="5" t="inlineStr">
        <is>
          <t>Vltava Hospitality (demo)</t>
        </is>
      </c>
    </row>
    <row r="2">
      <c r="A2" s="5" t="inlineStr">
        <is>
          <t>Přehled o peněžních tocích (CF)</t>
        </is>
      </c>
    </row>
    <row r="3">
      <c r="A3" t="inlineStr">
        <is>
          <t>Entity: Hotel Aurora Karlín s.r.o.</t>
        </is>
      </c>
    </row>
    <row r="4">
      <c r="A4" t="inlineStr">
        <is>
          <t>Měna CZK, znaménka natural, zaokrouhlení 1000; báze Účetnictví + úpravy; Stav uzamčení: Neuzamčeno — PRACOVNÍ VERZE</t>
        </is>
      </c>
      <c r="F4" s="7" t="inlineStr">
        <is>
          <t>Změna, Změna % a % výnosů jsou vzorce nad hodnotami tohoto listu.</t>
        </is>
      </c>
    </row>
    <row r="5">
      <c r="A5" t="inlineStr">
        <is>
          <t>Období 2026-01 – 2026-09; vygenerováno 2026-11-03 05:07 (Europe/Prague) (CFO Panorama public demo)</t>
        </is>
      </c>
    </row>
    <row r="6" hidden="1">
      <c r="A6" t="inlineStr">
        <is>
          <t>period_start</t>
        </is>
      </c>
      <c r="C6" t="inlineStr">
        <is>
          <t>2026-01-01</t>
        </is>
      </c>
    </row>
    <row r="7" ht="60" customHeight="1">
      <c r="A7" s="5" t="inlineStr">
        <is>
          <t>Řádek</t>
        </is>
      </c>
      <c r="B7" s="5" t="inlineStr">
        <is>
          <t>Název</t>
        </is>
      </c>
      <c r="C7" s="8" t="inlineStr">
        <is>
          <t>Hotel Aurora Karlín s.r.o. · leden 2026 – září 2026</t>
        </is>
      </c>
    </row>
    <row r="8">
      <c r="A8" s="14" t="inlineStr">
        <is>
          <t>H_OPS</t>
        </is>
      </c>
      <c r="B8" s="14" t="inlineStr">
        <is>
          <t>Peněžní toky z provozní činnosti</t>
        </is>
      </c>
      <c r="C8" s="15" t="n"/>
    </row>
    <row r="9" outlineLevel="1">
      <c r="A9" t="inlineStr">
        <is>
          <t>NET_PROFIT</t>
        </is>
      </c>
      <c r="B9" s="9" t="inlineStr">
        <is>
          <t>Výsledek před daní z příjmů právnických osob (v průběžných měsících se neúčtuje)</t>
        </is>
      </c>
      <c r="C9" s="10" t="n">
        <v>-2270010.18</v>
      </c>
    </row>
    <row r="10" outlineLevel="1">
      <c r="A10" t="inlineStr">
        <is>
          <t>ADJ_DA</t>
        </is>
      </c>
      <c r="B10" s="9" t="inlineStr">
        <is>
          <t>Odpisy</t>
        </is>
      </c>
      <c r="C10" s="10" t="n">
        <v>6587500.05</v>
      </c>
    </row>
    <row r="11">
      <c r="A11" s="11" t="inlineStr">
        <is>
          <t>NET_ADJ</t>
        </is>
      </c>
      <c r="B11" s="11" t="inlineStr">
        <is>
          <t>Úpravy celkem</t>
        </is>
      </c>
      <c r="C11" s="12">
        <f>C10</f>
        <v>6587500.05</v>
      </c>
    </row>
    <row r="12" outlineLevel="1">
      <c r="A12" t="inlineStr">
        <is>
          <t>WC_REC</t>
        </is>
      </c>
      <c r="B12" s="9" t="inlineStr">
        <is>
          <t>Změna pohledávek</t>
        </is>
      </c>
      <c r="C12" s="10" t="n">
        <v>-1267958.72</v>
      </c>
    </row>
    <row r="13" outlineLevel="1">
      <c r="A13" t="inlineStr">
        <is>
          <t>WC_PRE</t>
        </is>
      </c>
      <c r="B13" s="9" t="inlineStr">
        <is>
          <t>Změna záloh a nákladů příštích období</t>
        </is>
      </c>
      <c r="C13" s="10" t="n">
        <v>-133837.5</v>
      </c>
    </row>
    <row r="14" outlineLevel="1">
      <c r="A14" t="inlineStr">
        <is>
          <t>WC_PAY</t>
        </is>
      </c>
      <c r="B14" s="9" t="inlineStr">
        <is>
          <t>Změna závazků</t>
        </is>
      </c>
      <c r="C14" s="10" t="n">
        <v>272548.77</v>
      </c>
    </row>
    <row r="15" outlineLevel="1">
      <c r="A15" t="inlineStr">
        <is>
          <t>WC_ACC</t>
        </is>
      </c>
      <c r="B15" s="9" t="inlineStr">
        <is>
          <t>Změna dohadných položek</t>
        </is>
      </c>
      <c r="C15" s="10" t="n">
        <v>-120000</v>
      </c>
    </row>
    <row r="16" outlineLevel="1">
      <c r="A16" t="inlineStr">
        <is>
          <t>WC_OCL</t>
        </is>
      </c>
      <c r="B16" s="9" t="inlineStr">
        <is>
          <t>Změna ostatních krátkodobých závazků</t>
        </is>
      </c>
      <c r="C16" s="10" t="n">
        <v>96122.61</v>
      </c>
    </row>
    <row r="17" outlineLevel="1">
      <c r="A17" t="inlineStr">
        <is>
          <t>TAX_NET</t>
        </is>
      </c>
      <c r="B17" s="9" t="inlineStr">
        <is>
          <t>Změna stavu DPH a ostatních daní</t>
        </is>
      </c>
      <c r="C17" s="10" t="n">
        <v>-22073.06</v>
      </c>
    </row>
    <row r="18" outlineLevel="1">
      <c r="A18" t="inlineStr">
        <is>
          <t>TAX_NET:vat</t>
        </is>
      </c>
      <c r="B18" s="17" t="inlineStr">
        <is>
          <t>z toho DPH</t>
        </is>
      </c>
      <c r="C18" s="10" t="n">
        <v>-143073.03</v>
      </c>
    </row>
    <row r="19" outlineLevel="1">
      <c r="A19" t="inlineStr">
        <is>
          <t>TAX_NET:payroll</t>
        </is>
      </c>
      <c r="B19" s="17" t="inlineStr">
        <is>
          <t>z toho daně ze závislé činnosti a sociální / zdravotní pojištění</t>
        </is>
      </c>
      <c r="C19" s="10" t="n">
        <v>74050.07000000001</v>
      </c>
    </row>
    <row r="20" outlineLevel="1">
      <c r="A20" t="inlineStr">
        <is>
          <t>TAX_NET:other</t>
        </is>
      </c>
      <c r="B20" s="17" t="inlineStr">
        <is>
          <t>z toho ostatní daně a poplatky</t>
        </is>
      </c>
      <c r="C20" s="10" t="n">
        <v>46949.9</v>
      </c>
    </row>
    <row r="21">
      <c r="A21" s="11" t="inlineStr">
        <is>
          <t>TOT_WC</t>
        </is>
      </c>
      <c r="B21" s="11" t="inlineStr">
        <is>
          <t>Pracovní kapitál celkem</t>
        </is>
      </c>
      <c r="C21" s="12">
        <f>C12+C13+C14+C15+C16+C17</f>
        <v>-1175197.90</v>
      </c>
    </row>
    <row r="22" outlineLevel="1">
      <c r="A22" t="inlineStr">
        <is>
          <t>TAX_PAID</t>
        </is>
      </c>
      <c r="B22" s="9" t="inlineStr">
        <is>
          <t>Zaplacená daň z příjmů</t>
        </is>
      </c>
      <c r="C22" s="10" t="n">
        <v>-6623662</v>
      </c>
    </row>
    <row r="23">
      <c r="A23" s="11" t="inlineStr">
        <is>
          <t>CF_OPS</t>
        </is>
      </c>
      <c r="B23" s="11" t="inlineStr">
        <is>
          <t>Provozní cash flow</t>
        </is>
      </c>
      <c r="C23" s="12">
        <f>C9+C11+C21+C22</f>
        <v>-3481370.03</v>
      </c>
    </row>
    <row r="24">
      <c r="A24" s="14" t="inlineStr">
        <is>
          <t>H_INV</t>
        </is>
      </c>
      <c r="B24" s="14" t="inlineStr">
        <is>
          <t>Peněžní toky z investiční činnosti</t>
        </is>
      </c>
      <c r="C24" s="15" t="n"/>
    </row>
    <row r="25">
      <c r="A25" s="11" t="inlineStr">
        <is>
          <t>CF_INV</t>
        </is>
      </c>
      <c r="B25" s="20" t="inlineStr">
        <is>
          <t>Investiční cash flow</t>
        </is>
      </c>
      <c r="C25" s="21" t="n">
        <v>0</v>
      </c>
    </row>
    <row r="26">
      <c r="A26" s="11" t="inlineStr">
        <is>
          <t>FCF</t>
        </is>
      </c>
      <c r="B26" s="11" t="inlineStr">
        <is>
          <t>Volný cash flow</t>
        </is>
      </c>
      <c r="C26" s="12">
        <f>C23+C25</f>
        <v>-3481370.03</v>
      </c>
    </row>
    <row r="27">
      <c r="A27" s="14" t="inlineStr">
        <is>
          <t>H_FIN</t>
        </is>
      </c>
      <c r="B27" s="14" t="inlineStr">
        <is>
          <t>Peněžní toky z finanční činnosti</t>
        </is>
      </c>
      <c r="C27" s="15" t="n"/>
    </row>
    <row r="28">
      <c r="A28" s="11" t="inlineStr">
        <is>
          <t>CF_FIN</t>
        </is>
      </c>
      <c r="B28" s="20" t="inlineStr">
        <is>
          <t>Finanční cash flow</t>
        </is>
      </c>
      <c r="C28" s="21" t="n">
        <v>0</v>
      </c>
    </row>
    <row r="29" outlineLevel="1">
      <c r="A29" t="inlineStr">
        <is>
          <t>RECON</t>
        </is>
      </c>
      <c r="B29" s="18" t="inlineStr">
        <is>
          <t>Ostatní nepeněžní pohyby / odsouhlasení</t>
        </is>
      </c>
      <c r="C29" s="19" t="n">
        <v>0</v>
      </c>
    </row>
    <row r="30">
      <c r="A30" s="11" t="inlineStr">
        <is>
          <t>NET_CF</t>
        </is>
      </c>
      <c r="B30" s="11" t="inlineStr">
        <is>
          <t>Čistý cash flow za období</t>
        </is>
      </c>
      <c r="C30" s="12">
        <f>C23+C25+C28+C29</f>
        <v>-3481370.03</v>
      </c>
    </row>
    <row r="31">
      <c r="A31" t="inlineStr">
        <is>
          <t>CASH_OPEN</t>
        </is>
      </c>
      <c r="B31" s="9" t="inlineStr">
        <is>
          <t>Peněžní prostředky na počátku</t>
        </is>
      </c>
      <c r="C31" s="10" t="n">
        <v>48756892.1</v>
      </c>
    </row>
    <row r="32">
      <c r="A32" t="inlineStr">
        <is>
          <t>CASH_CLOSE</t>
        </is>
      </c>
      <c r="B32" s="9" t="inlineStr">
        <is>
          <t>Peněžní prostředky na konci</t>
        </is>
      </c>
      <c r="C32" s="10">
        <f>C31+C30</f>
        <v>45275522.07</v>
      </c>
    </row>
    <row r="33">
      <c r="A33" s="14" t="inlineStr">
        <is>
          <t>H_NDR</t>
        </is>
      </c>
      <c r="B33" s="14" t="inlineStr">
        <is>
          <t>Rekonciliace čistého dluhu</t>
        </is>
      </c>
      <c r="C33" s="15" t="n"/>
    </row>
    <row r="34">
      <c r="A34" t="inlineStr">
        <is>
          <t>DEBT_OPEN</t>
        </is>
      </c>
      <c r="B34" s="18" t="inlineStr">
        <is>
          <t>Bankovní úvěry, kontokorenty, dluhopisy a leasing na počátku</t>
        </is>
      </c>
      <c r="C34" s="19" t="n">
        <v>0</v>
      </c>
    </row>
    <row r="35">
      <c r="A35" t="inlineStr">
        <is>
          <t>DEBT_DRAW</t>
        </is>
      </c>
      <c r="B35" s="18" t="inlineStr">
        <is>
          <t>Čerpání</t>
        </is>
      </c>
      <c r="C35" s="19" t="n">
        <v>0</v>
      </c>
    </row>
    <row r="36">
      <c r="A36" t="inlineStr">
        <is>
          <t>DEBT_REPAY</t>
        </is>
      </c>
      <c r="B36" s="18" t="inlineStr">
        <is>
          <t>Splátky</t>
        </is>
      </c>
      <c r="C36" s="19" t="n">
        <v>0</v>
      </c>
    </row>
    <row r="37">
      <c r="A37" t="inlineStr">
        <is>
          <t>DEBT_CLOSE</t>
        </is>
      </c>
      <c r="B37" s="18" t="inlineStr">
        <is>
          <t>Bankovní úvěry, kontokorenty, dluhopisy a leasing na konci</t>
        </is>
      </c>
      <c r="C37" s="19" t="n">
        <v>0</v>
      </c>
    </row>
    <row r="38">
      <c r="A38" t="inlineStr">
        <is>
          <t>ND_OPEN</t>
        </is>
      </c>
      <c r="B38" s="9" t="inlineStr">
        <is>
          <t>Čistý bankovní dluh na počátku</t>
        </is>
      </c>
      <c r="C38" s="10" t="n">
        <v>-48756892.1</v>
      </c>
    </row>
    <row r="39">
      <c r="A39" t="inlineStr">
        <is>
          <t>ND_FCF</t>
        </is>
      </c>
      <c r="B39" s="9" t="inlineStr">
        <is>
          <t>Snížení o volný cash flow</t>
        </is>
      </c>
      <c r="C39" s="10" t="n">
        <v>3481370.03</v>
      </c>
    </row>
    <row r="40">
      <c r="A40" t="inlineStr">
        <is>
          <t>ND_FIN</t>
        </is>
      </c>
      <c r="B40" s="18" t="inlineStr">
        <is>
          <t>Navýšení o dividendy, vlastní kapitál a ostatní finanční toky</t>
        </is>
      </c>
      <c r="C40" s="19" t="n">
        <v>0</v>
      </c>
    </row>
    <row r="41">
      <c r="A41" t="inlineStr">
        <is>
          <t>ND_CLOSE</t>
        </is>
      </c>
      <c r="B41" s="9" t="inlineStr">
        <is>
          <t>Čistý bankovní dluh na konci</t>
        </is>
      </c>
      <c r="C41" s="10" t="n">
        <v>-45275522.07</v>
      </c>
    </row>
  </sheetData>
  <pageMargins left="0.75" right="0.75" top="1" bottom="1" header="0.5" footer="0.5"/>
  <pageSetup orientation="landscape" fitToHeight="0" fitToWidth="1"/>
  <headerFooter>
    <oddHeader>&amp;C&amp;F</oddHeader>
    <oddFooter>&amp;CStrana &amp;P z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62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  <col width="64" customWidth="1" min="4" max="4"/>
  </cols>
  <sheetData>
    <row r="1">
      <c r="A1" s="5" t="inlineStr">
        <is>
          <t>Vltava Hospitality (demo)</t>
        </is>
      </c>
    </row>
    <row r="2">
      <c r="A2" s="5" t="inlineStr">
        <is>
          <t>Finanční ukazatele (RATIO)</t>
        </is>
      </c>
    </row>
    <row r="3">
      <c r="A3" t="inlineStr">
        <is>
          <t>Entity: Hotel Aurora Karlín s.r.o.</t>
        </is>
      </c>
    </row>
    <row r="4">
      <c r="A4" t="inlineStr">
        <is>
          <t>Měna CZK, znaménka natural, zaokrouhlení 1000; báze Účetnictví + úpravy; Stav uzamčení: Neuzamčeno — PRACOVNÍ VERZE</t>
        </is>
      </c>
    </row>
    <row r="5">
      <c r="A5" t="inlineStr">
        <is>
          <t>Období 2026-01 – 2026-09; vygenerováno 2026-11-03 05:07 (Europe/Prague) (CFO Panorama public demo)</t>
        </is>
      </c>
    </row>
    <row r="6" hidden="1">
      <c r="A6" t="inlineStr">
        <is>
          <t>period_start</t>
        </is>
      </c>
      <c r="C6" t="inlineStr">
        <is>
          <t>2026-01-01</t>
        </is>
      </c>
    </row>
    <row r="7" ht="60" customHeight="1">
      <c r="A7" s="5" t="inlineStr">
        <is>
          <t>Řádek</t>
        </is>
      </c>
      <c r="B7" s="5" t="inlineStr">
        <is>
          <t>Název</t>
        </is>
      </c>
      <c r="C7" s="8" t="inlineStr">
        <is>
          <t>Hotel Aurora Karlín s.r.o. · leden 2026 – září 2026</t>
        </is>
      </c>
      <c r="D7" s="5" t="inlineStr">
        <is>
          <t>Definice</t>
        </is>
      </c>
    </row>
    <row r="8">
      <c r="A8" s="14" t="inlineStr">
        <is>
          <t>H_ACT</t>
        </is>
      </c>
      <c r="B8" s="14" t="inlineStr">
        <is>
          <t>Aktivita</t>
        </is>
      </c>
      <c r="C8" s="22" t="n"/>
    </row>
    <row r="9">
      <c r="A9" t="inlineStr">
        <is>
          <t>REC_TURN</t>
        </is>
      </c>
      <c r="B9" s="9" t="inlineStr">
        <is>
          <t>Obrat pohledávek</t>
        </is>
      </c>
      <c r="C9" s="23" t="n">
        <v>31.28827416924991</v>
      </c>
      <c r="D9" t="inlineStr">
        <is>
          <t>ANNUAL(PL.TOT_REV) / AVG(BS.CAAR)</t>
        </is>
      </c>
    </row>
    <row r="10">
      <c r="A10" t="inlineStr">
        <is>
          <t>DSO</t>
        </is>
      </c>
      <c r="B10" s="9" t="inlineStr">
        <is>
          <t>Doba obratu pohledávek (DSO)</t>
        </is>
      </c>
      <c r="C10" s="24" t="n">
        <v>11.66571214588504</v>
      </c>
      <c r="D10" t="inlineStr">
        <is>
          <t>AVG(BS.CAAR) * 365 / ANNUAL(PL.TOT_REV)</t>
        </is>
      </c>
    </row>
    <row r="11">
      <c r="A11" t="inlineStr">
        <is>
          <t>INV_TURN</t>
        </is>
      </c>
      <c r="B11" s="9" t="inlineStr">
        <is>
          <t>Obrat zásob</t>
        </is>
      </c>
      <c r="C11" s="25" t="inlineStr">
        <is>
          <t>n.m.</t>
        </is>
      </c>
      <c r="D11" t="inlineStr">
        <is>
          <t>ANNUAL(ABS(PL.TOT_COS)) / AVG(BS.CAIV)</t>
        </is>
      </c>
    </row>
    <row r="12">
      <c r="A12" t="inlineStr">
        <is>
          <t>DIO</t>
        </is>
      </c>
      <c r="B12" s="9" t="inlineStr">
        <is>
          <t>Doba obratu zásob (DIO)</t>
        </is>
      </c>
      <c r="C12" s="26" t="inlineStr">
        <is>
          <t>n.m.</t>
        </is>
      </c>
      <c r="D12" t="inlineStr">
        <is>
          <t>AVG(BS.CAIV) * 365 / ANNUAL(ABS(PL.TOT_COS))</t>
        </is>
      </c>
    </row>
    <row r="13">
      <c r="A13" t="inlineStr">
        <is>
          <t>PAY_TURN</t>
        </is>
      </c>
      <c r="B13" s="9" t="inlineStr">
        <is>
          <t>Obrat závazků</t>
        </is>
      </c>
      <c r="C13" s="23" t="n">
        <v>7.298366306756965</v>
      </c>
      <c r="D13" t="inlineStr">
        <is>
          <t>ANNUAL(ABS(PL.TOT_COS)) / AVG(BS.CLAP)</t>
        </is>
      </c>
    </row>
    <row r="14">
      <c r="A14" t="inlineStr">
        <is>
          <t>DPO</t>
        </is>
      </c>
      <c r="B14" s="9" t="inlineStr">
        <is>
          <t>Doba obratu závazků (DPO)</t>
        </is>
      </c>
      <c r="C14" s="24" t="n">
        <v>50.01119218448601</v>
      </c>
      <c r="D14" t="inlineStr">
        <is>
          <t>AVG(BS.CLAP) * 365 / ANNUAL(ABS(PL.TOT_COS))</t>
        </is>
      </c>
    </row>
    <row r="15">
      <c r="A15" t="inlineStr">
        <is>
          <t>CCC</t>
        </is>
      </c>
      <c r="B15" s="9" t="inlineStr">
        <is>
          <t>Cyklus peněžní konverze</t>
        </is>
      </c>
      <c r="C15" s="26" t="inlineStr">
        <is>
          <t>n.m.</t>
        </is>
      </c>
      <c r="D15" t="inlineStr">
        <is>
          <t>DSO + DIO - DPO</t>
        </is>
      </c>
    </row>
    <row r="16">
      <c r="A16" t="inlineStr">
        <is>
          <t>WC_TURN</t>
        </is>
      </c>
      <c r="B16" s="9" t="inlineStr">
        <is>
          <t>Obrat pracovního kapitálu</t>
        </is>
      </c>
      <c r="C16" s="23" t="n">
        <v>3.24181684989934</v>
      </c>
      <c r="D16" t="inlineStr">
        <is>
          <t>ANNUAL(PL.TOT_REV) / AVG(BS.TOT_CA - BS.TOT_CL)</t>
        </is>
      </c>
    </row>
    <row r="17">
      <c r="A17" t="inlineStr">
        <is>
          <t>FA_TURN</t>
        </is>
      </c>
      <c r="B17" s="9" t="inlineStr">
        <is>
          <t>Obrat stálých aktiv</t>
        </is>
      </c>
      <c r="C17" s="23" t="n">
        <v>6.933628868955119</v>
      </c>
      <c r="D17" t="inlineStr">
        <is>
          <t>ANNUAL(PL.TOT_REV) / AVG(BS.PECST + BS.ROUA)</t>
        </is>
      </c>
    </row>
    <row r="18">
      <c r="A18" t="inlineStr">
        <is>
          <t>TA_TURN</t>
        </is>
      </c>
      <c r="B18" s="9" t="inlineStr">
        <is>
          <t>Obrat celkových aktiv</t>
        </is>
      </c>
      <c r="C18" s="23" t="n">
        <v>1.918908390028156</v>
      </c>
      <c r="D18" t="inlineStr">
        <is>
          <t>ANNUAL(PL.TOT_REV) / AVG(BS.TOT_ASSETS)</t>
        </is>
      </c>
    </row>
    <row r="19">
      <c r="A19" s="14" t="inlineStr">
        <is>
          <t>H_LIQ</t>
        </is>
      </c>
      <c r="B19" s="14" t="inlineStr">
        <is>
          <t>Likvidita</t>
        </is>
      </c>
      <c r="C19" s="22" t="n"/>
    </row>
    <row r="20">
      <c r="A20" t="inlineStr">
        <is>
          <t>CURRENT</t>
        </is>
      </c>
      <c r="B20" s="9" t="inlineStr">
        <is>
          <t>Běžná likvidita</t>
        </is>
      </c>
      <c r="C20" s="23" t="n">
        <v>6.765952918012467</v>
      </c>
      <c r="D20" t="inlineStr">
        <is>
          <t>BS.TOT_CA / BS.TOT_CL</t>
        </is>
      </c>
    </row>
    <row r="21">
      <c r="A21" t="inlineStr">
        <is>
          <t>QUICK</t>
        </is>
      </c>
      <c r="B21" s="9" t="inlineStr">
        <is>
          <t>Pohotová likvidita</t>
        </is>
      </c>
      <c r="C21" s="23" t="n">
        <v>6.377003830464516</v>
      </c>
      <c r="D21" t="inlineStr">
        <is>
          <t>(BS.CASH + BS.CAAR) / BS.TOT_CL</t>
        </is>
      </c>
    </row>
    <row r="22">
      <c r="A22" t="inlineStr">
        <is>
          <t>CASH_RATIO</t>
        </is>
      </c>
      <c r="B22" s="9" t="inlineStr">
        <is>
          <t>Okamžitá likvidita</t>
        </is>
      </c>
      <c r="C22" s="23" t="n">
        <v>5.727679249399825</v>
      </c>
      <c r="D22" t="inlineStr">
        <is>
          <t>BS.CASH / BS.TOT_CL</t>
        </is>
      </c>
    </row>
    <row r="23">
      <c r="A23" t="inlineStr">
        <is>
          <t>DEF_INTERVAL</t>
        </is>
      </c>
      <c r="B23" s="9" t="inlineStr">
        <is>
          <t>Obranný interval</t>
        </is>
      </c>
      <c r="C23" s="24" t="n">
        <v>136.8526659242429</v>
      </c>
      <c r="D23" t="inlineStr">
        <is>
          <t>(BS.CASH + BS.CAAR) * 365 / ANNUAL(ABS(PL.TOT_COS + PL.TOT_OPX))</t>
        </is>
      </c>
    </row>
    <row r="24">
      <c r="A24" s="14" t="inlineStr">
        <is>
          <t>H_SOLV</t>
        </is>
      </c>
      <c r="B24" s="14" t="inlineStr">
        <is>
          <t>Zadluženost</t>
        </is>
      </c>
      <c r="C24" s="22" t="n"/>
    </row>
    <row r="25">
      <c r="A25" t="inlineStr">
        <is>
          <t>FIN_DEBT</t>
        </is>
      </c>
      <c r="B25" s="9" t="inlineStr">
        <is>
          <t>Finanční dluh</t>
        </is>
      </c>
      <c r="C25" s="10" t="n">
        <v>0</v>
      </c>
      <c r="D25" t="inlineStr">
        <is>
          <t>BS.LTBLN + BS.LTBND + BS.CLBOR</t>
        </is>
      </c>
    </row>
    <row r="26">
      <c r="A26" t="inlineStr">
        <is>
          <t>TOTAL_DEBT</t>
        </is>
      </c>
      <c r="B26" s="9" t="inlineStr">
        <is>
          <t>Celkový dluh vč. vnitroskupinového</t>
        </is>
      </c>
      <c r="C26" s="10" t="n">
        <v>8000000</v>
      </c>
      <c r="D26" t="inlineStr">
        <is>
          <t>FIN_DEBT + BS.LTICL + BS.LTSHL + BS.LTOTR</t>
        </is>
      </c>
    </row>
    <row r="27">
      <c r="A27" t="inlineStr">
        <is>
          <t>NET_DEBT</t>
        </is>
      </c>
      <c r="B27" s="9" t="inlineStr">
        <is>
          <t>Čistý dluh</t>
        </is>
      </c>
      <c r="C27" s="10" t="n">
        <v>-45275522.07</v>
      </c>
      <c r="D27" t="inlineStr">
        <is>
          <t>FIN_DEBT - BS.CASH</t>
        </is>
      </c>
    </row>
    <row r="28">
      <c r="A28" t="inlineStr">
        <is>
          <t>NET_DEBT_SHL</t>
        </is>
      </c>
      <c r="B28" s="9" t="inlineStr">
        <is>
          <t>Čistý dluh vč. zápůjček od společníků</t>
        </is>
      </c>
      <c r="C28" s="10" t="n">
        <v>-45275522.07</v>
      </c>
      <c r="D28" t="inlineStr">
        <is>
          <t>NET_DEBT + BS.LTSHL</t>
        </is>
      </c>
    </row>
    <row r="29">
      <c r="A29" t="inlineStr">
        <is>
          <t>DEBT_ASSETS</t>
        </is>
      </c>
      <c r="B29" s="9" t="inlineStr">
        <is>
          <t>Dluh k aktivům</t>
        </is>
      </c>
      <c r="C29" s="13" t="n">
        <v>0.1134917641987437</v>
      </c>
      <c r="D29" t="inlineStr">
        <is>
          <t>TOTAL_DEBT / BS.TOT_ASSETS</t>
        </is>
      </c>
    </row>
    <row r="30">
      <c r="A30" t="inlineStr">
        <is>
          <t>DEBT_CAPITAL</t>
        </is>
      </c>
      <c r="B30" s="9" t="inlineStr">
        <is>
          <t>Dluh ke kapitálu</t>
        </is>
      </c>
      <c r="C30" s="13" t="n">
        <v>0.1278261409659841</v>
      </c>
      <c r="D30" t="inlineStr">
        <is>
          <t>TOTAL_DEBT / (TOTAL_DEBT + BS.TOT_EQ)</t>
        </is>
      </c>
    </row>
    <row r="31">
      <c r="A31" t="inlineStr">
        <is>
          <t>DEBT_EQUITY</t>
        </is>
      </c>
      <c r="B31" s="9" t="inlineStr">
        <is>
          <t>Dluh k vlastnímu kapitálu</t>
        </is>
      </c>
      <c r="C31" s="23" t="n">
        <v>0.1465603900437455</v>
      </c>
      <c r="D31" t="inlineStr">
        <is>
          <t>TOTAL_DEBT / BS.TOT_EQ</t>
        </is>
      </c>
    </row>
    <row r="32">
      <c r="A32" t="inlineStr">
        <is>
          <t>EQUITY_RATIO</t>
        </is>
      </c>
      <c r="B32" s="9" t="inlineStr">
        <is>
          <t>Podíl vlastního kapitálu</t>
        </is>
      </c>
      <c r="C32" s="13" t="n">
        <v>0.7743686009901353</v>
      </c>
      <c r="D32" t="inlineStr">
        <is>
          <t>BS.TOT_EQ / BS.TOT_ASSETS</t>
        </is>
      </c>
    </row>
    <row r="33">
      <c r="A33" t="inlineStr">
        <is>
          <t>LEVERAGE</t>
        </is>
      </c>
      <c r="B33" s="9" t="inlineStr">
        <is>
          <t>Finanční páka</t>
        </is>
      </c>
      <c r="C33" s="23" t="n">
        <v>1.31645503667766</v>
      </c>
      <c r="D33" t="inlineStr">
        <is>
          <t>AVG(BS.TOT_ASSETS) / AVG(BS.TOT_EQ)</t>
        </is>
      </c>
    </row>
    <row r="34">
      <c r="A34" t="inlineStr">
        <is>
          <t>INT_COVER</t>
        </is>
      </c>
      <c r="B34" s="9" t="inlineStr">
        <is>
          <t>Krytí finančních nákladů (EBIT)</t>
        </is>
      </c>
      <c r="C34" s="23" t="n">
        <v>-5.181330388888889</v>
      </c>
      <c r="D34" t="inlineStr">
        <is>
          <t>PL.EBIT / ABS(PL.FIN_EXP)</t>
        </is>
      </c>
    </row>
    <row r="35">
      <c r="A35" t="inlineStr">
        <is>
          <t>INT_COVER_EBITDA</t>
        </is>
      </c>
      <c r="B35" s="9" t="inlineStr">
        <is>
          <t>Krytí finančních nákladů (EBITDA)</t>
        </is>
      </c>
      <c r="C35" s="23" t="n">
        <v>13.11728086111111</v>
      </c>
      <c r="D35" t="inlineStr">
        <is>
          <t>PL.EBITDA / ABS(PL.FIN_EXP)</t>
        </is>
      </c>
    </row>
    <row r="36">
      <c r="A36" t="inlineStr">
        <is>
          <t>ND_EBITDA</t>
        </is>
      </c>
      <c r="B36" s="9" t="inlineStr">
        <is>
          <t>Čistý dluh / EBITDA</t>
        </is>
      </c>
      <c r="C36" s="25" t="inlineStr">
        <is>
          <t>čistá hotovost 45,3 mil.</t>
        </is>
      </c>
      <c r="D36" t="inlineStr">
        <is>
          <t>NET_DEBT / ANNUAL(PL.EBITDA)</t>
        </is>
      </c>
    </row>
    <row r="37">
      <c r="A37" t="inlineStr">
        <is>
          <t>ND_SHL_EBITDA</t>
        </is>
      </c>
      <c r="B37" s="9" t="inlineStr">
        <is>
          <t>Čistý dluh vč. zápůjček od společníků / EBITDA</t>
        </is>
      </c>
      <c r="C37" s="25" t="inlineStr">
        <is>
          <t>čistá hotovost 45,3 mil.</t>
        </is>
      </c>
      <c r="D37" t="inlineStr">
        <is>
          <t>NET_DEBT_SHL / ANNUAL(PL.EBITDA)</t>
        </is>
      </c>
    </row>
    <row r="38">
      <c r="A38" s="14" t="inlineStr">
        <is>
          <t>H_PROF</t>
        </is>
      </c>
      <c r="B38" s="14" t="inlineStr">
        <is>
          <t>Rentabilita</t>
        </is>
      </c>
      <c r="C38" s="22" t="n"/>
    </row>
    <row r="39">
      <c r="A39" t="inlineStr">
        <is>
          <t>GM</t>
        </is>
      </c>
      <c r="B39" s="9" t="inlineStr">
        <is>
          <t>Hrubá marže</t>
        </is>
      </c>
      <c r="C39" s="13" t="n">
        <v>0.8258376815389721</v>
      </c>
      <c r="D39" t="inlineStr">
        <is>
          <t>PL.GROSS_PROFIT / PL.TOT_REV</t>
        </is>
      </c>
    </row>
    <row r="40">
      <c r="A40" t="inlineStr">
        <is>
          <t>EBITDA_M</t>
        </is>
      </c>
      <c r="B40" s="9" t="inlineStr">
        <is>
          <t>EBITDA marže</t>
        </is>
      </c>
      <c r="C40" s="13" t="n">
        <v>0.04485440056760755</v>
      </c>
      <c r="D40" t="inlineStr">
        <is>
          <t>PL.EBITDA / PL.TOT_REV</t>
        </is>
      </c>
    </row>
    <row r="41">
      <c r="A41" t="inlineStr">
        <is>
          <t>EBIT_M</t>
        </is>
      </c>
      <c r="B41" s="9" t="inlineStr">
        <is>
          <t>Provozní marže (EBIT)</t>
        </is>
      </c>
      <c r="C41" s="13" t="n">
        <v>-0.01771750343665767</v>
      </c>
      <c r="D41" t="inlineStr">
        <is>
          <t>PL.EBIT / PL.TOT_REV</t>
        </is>
      </c>
    </row>
    <row r="42">
      <c r="A42" t="inlineStr">
        <is>
          <t>PBT_M</t>
        </is>
      </c>
      <c r="B42" s="9" t="inlineStr">
        <is>
          <t>Marže před zdaněním</t>
        </is>
      </c>
      <c r="C42" s="13" t="n">
        <v>-0.02156187597625367</v>
      </c>
      <c r="D42" t="inlineStr">
        <is>
          <t>PL.PBT / PL.TOT_REV</t>
        </is>
      </c>
    </row>
    <row r="43">
      <c r="A43" t="inlineStr">
        <is>
          <t>NET_M</t>
        </is>
      </c>
      <c r="B43" s="9" t="inlineStr">
        <is>
          <t>Čistá marže</t>
        </is>
      </c>
      <c r="C43" s="13" t="n">
        <v>-0.02156187597625367</v>
      </c>
      <c r="D43" t="inlineStr">
        <is>
          <t>PL.NET_PROFIT / PL.TOT_REV</t>
        </is>
      </c>
    </row>
    <row r="44">
      <c r="A44" t="inlineStr">
        <is>
          <t>ROA</t>
        </is>
      </c>
      <c r="B44" s="9" t="inlineStr">
        <is>
          <t>Rentabilita aktiv (ROA)</t>
        </is>
      </c>
      <c r="C44" s="13" t="n">
        <v>-0.04137526471557969</v>
      </c>
      <c r="D44" t="inlineStr">
        <is>
          <t>ANNUAL(PL.NET_PROFIT) / AVG(BS.TOT_ASSETS)</t>
        </is>
      </c>
    </row>
    <row r="45">
      <c r="A45" t="inlineStr">
        <is>
          <t>OP_ROA</t>
        </is>
      </c>
      <c r="B45" s="9" t="inlineStr">
        <is>
          <t>Provozní rentabilita aktiv</t>
        </is>
      </c>
      <c r="C45" s="13" t="n">
        <v>-0.0339982659949551</v>
      </c>
      <c r="D45" t="inlineStr">
        <is>
          <t>ANNUAL(PL.EBIT) / AVG(BS.TOT_ASSETS)</t>
        </is>
      </c>
    </row>
    <row r="46">
      <c r="A46" t="inlineStr">
        <is>
          <t>ROE</t>
        </is>
      </c>
      <c r="B46" s="9" t="inlineStr">
        <is>
          <t>Rentabilita vlastního kapitálu (ROE)</t>
        </is>
      </c>
      <c r="C46" s="13" t="n">
        <v>-0.05446867562869638</v>
      </c>
      <c r="D46" t="inlineStr">
        <is>
          <t>ANNUAL(PL.NET_PROFIT) / AVG(BS.TOT_EQ)</t>
        </is>
      </c>
    </row>
    <row r="47">
      <c r="A47" t="inlineStr">
        <is>
          <t>ROCE</t>
        </is>
      </c>
      <c r="B47" s="9" t="inlineStr">
        <is>
          <t>Rentabilita vloženého kapitálu (ROCE)</t>
        </is>
      </c>
      <c r="C47" s="13" t="n">
        <v>-0.03913795691729246</v>
      </c>
      <c r="D47" t="inlineStr">
        <is>
          <t>ANNUAL(PL.EBIT) / AVG(BS.TOT_ASSETS - BS.TOT_CL)</t>
        </is>
      </c>
    </row>
    <row r="48">
      <c r="A48" s="14" t="inlineStr">
        <is>
          <t>H_CFR</t>
        </is>
      </c>
      <c r="B48" s="14" t="inlineStr">
        <is>
          <t>Peněžní toky</t>
        </is>
      </c>
      <c r="C48" s="22" t="n"/>
    </row>
    <row r="49">
      <c r="A49" t="inlineStr">
        <is>
          <t>CFO_REV</t>
        </is>
      </c>
      <c r="B49" s="9" t="inlineStr">
        <is>
          <t>Provozní cash flow k tržbám</t>
        </is>
      </c>
      <c r="C49" s="13" t="n">
        <v>-0.03306807585079046</v>
      </c>
      <c r="D49" t="inlineStr">
        <is>
          <t>CF.CF_OPS / PL.TOT_REV</t>
        </is>
      </c>
    </row>
    <row r="50">
      <c r="A50" t="inlineStr">
        <is>
          <t>CASH_ROA</t>
        </is>
      </c>
      <c r="B50" s="9" t="inlineStr">
        <is>
          <t>Peněžní rentabilita aktiv</t>
        </is>
      </c>
      <c r="C50" s="13" t="n">
        <v>-0.06345460819216926</v>
      </c>
      <c r="D50" t="inlineStr">
        <is>
          <t>ANNUAL(CF.CF_OPS) / AVG(BS.TOT_ASSETS)</t>
        </is>
      </c>
    </row>
    <row r="51">
      <c r="A51" t="inlineStr">
        <is>
          <t>CFO_INCOME</t>
        </is>
      </c>
      <c r="B51" s="9" t="inlineStr">
        <is>
          <t>Provozní cash flow k EBIT</t>
        </is>
      </c>
      <c r="C51" s="25" t="inlineStr">
        <is>
          <t>n.m.</t>
        </is>
      </c>
      <c r="D51" t="inlineStr">
        <is>
          <t>CF.CF_OPS / PL.EBIT</t>
        </is>
      </c>
    </row>
    <row r="52">
      <c r="A52" t="inlineStr">
        <is>
          <t>DEBT_COVER</t>
        </is>
      </c>
      <c r="B52" s="9" t="inlineStr">
        <is>
          <t>Krytí dluhu</t>
        </is>
      </c>
      <c r="C52" s="13" t="n">
        <v>-0.5818223722298534</v>
      </c>
      <c r="D52" t="inlineStr">
        <is>
          <t>ANNUAL(CF.CF_OPS) / TOTAL_DEBT</t>
        </is>
      </c>
    </row>
    <row r="53">
      <c r="A53" t="inlineStr">
        <is>
          <t>REINVEST</t>
        </is>
      </c>
      <c r="B53" s="9" t="inlineStr">
        <is>
          <t>Krytí investic</t>
        </is>
      </c>
      <c r="C53" s="25" t="inlineStr">
        <is>
          <t>n.m.</t>
        </is>
      </c>
      <c r="D53" t="inlineStr">
        <is>
          <t>CF.CF_OPS / ABS(CF.INV_PPE + CF.INV_IFA)</t>
        </is>
      </c>
    </row>
    <row r="54">
      <c r="A54" t="inlineStr">
        <is>
          <t>FCF_M</t>
        </is>
      </c>
      <c r="B54" s="9" t="inlineStr">
        <is>
          <t>Marže volného cash flow (zjednodušené FCF)</t>
        </is>
      </c>
      <c r="C54" s="13" t="n">
        <v>-0.03306807585079046</v>
      </c>
      <c r="D54" t="inlineStr">
        <is>
          <t>CF.FCF / PL.TOT_REV</t>
        </is>
      </c>
    </row>
    <row r="55">
      <c r="A55" s="14" t="inlineStr">
        <is>
          <t>H_DUPONT</t>
        </is>
      </c>
      <c r="B55" s="14" t="inlineStr">
        <is>
          <t>DuPontův rozklad</t>
        </is>
      </c>
      <c r="C55" s="22" t="n"/>
    </row>
    <row r="56">
      <c r="A56" t="inlineStr">
        <is>
          <t>DP_TAX</t>
        </is>
      </c>
      <c r="B56" s="17" t="inlineStr">
        <is>
          <t>Daňové břemeno</t>
        </is>
      </c>
      <c r="C56" s="25" t="inlineStr">
        <is>
          <t>n.m.</t>
        </is>
      </c>
      <c r="D56" t="inlineStr">
        <is>
          <t>PL.NET_PROFIT / PL.PBT</t>
        </is>
      </c>
    </row>
    <row r="57">
      <c r="A57" t="inlineStr">
        <is>
          <t>DP_INT</t>
        </is>
      </c>
      <c r="B57" s="17" t="inlineStr">
        <is>
          <t>Úrokové břemeno</t>
        </is>
      </c>
      <c r="C57" s="25" t="inlineStr">
        <is>
          <t>n.m.</t>
        </is>
      </c>
      <c r="D57" t="inlineStr">
        <is>
          <t>PL.PBT / PL.EBIT</t>
        </is>
      </c>
    </row>
    <row r="58">
      <c r="A58" t="inlineStr">
        <is>
          <t>DP_EBIT_M</t>
        </is>
      </c>
      <c r="B58" s="17" t="inlineStr">
        <is>
          <t>Marže EBIT</t>
        </is>
      </c>
      <c r="C58" s="13" t="n">
        <v>-0.01771750343665767</v>
      </c>
      <c r="D58" t="inlineStr">
        <is>
          <t>EBIT_M</t>
        </is>
      </c>
    </row>
    <row r="59">
      <c r="A59" t="inlineStr">
        <is>
          <t>DP_TA</t>
        </is>
      </c>
      <c r="B59" s="17" t="inlineStr">
        <is>
          <t>Obrat aktiv</t>
        </is>
      </c>
      <c r="C59" s="23" t="n">
        <v>1.918908390028156</v>
      </c>
      <c r="D59" t="inlineStr">
        <is>
          <t>TA_TURN</t>
        </is>
      </c>
    </row>
    <row r="60">
      <c r="A60" t="inlineStr">
        <is>
          <t>DP_LEV</t>
        </is>
      </c>
      <c r="B60" s="17" t="inlineStr">
        <is>
          <t>Finanční páka</t>
        </is>
      </c>
      <c r="C60" s="23" t="n">
        <v>1.31645503667766</v>
      </c>
      <c r="D60" t="inlineStr">
        <is>
          <t>LEVERAGE</t>
        </is>
      </c>
    </row>
    <row r="61">
      <c r="A61" s="5" t="inlineStr">
        <is>
          <t>DP_ROE3</t>
        </is>
      </c>
      <c r="B61" s="27" t="inlineStr">
        <is>
          <t>ROE (3 kroky) = čistá marže × obrat × páka</t>
        </is>
      </c>
      <c r="C61" s="28" t="n">
        <v>-0.05446867562869638</v>
      </c>
      <c r="D61" t="inlineStr">
        <is>
          <t>NET_M * TA_TURN * LEVERAGE</t>
        </is>
      </c>
    </row>
    <row r="62">
      <c r="A62" s="5" t="inlineStr">
        <is>
          <t>DP_ROE5</t>
        </is>
      </c>
      <c r="B62" s="27" t="inlineStr">
        <is>
          <t>ROE (5 kroků)</t>
        </is>
      </c>
      <c r="C62" s="29" t="inlineStr">
        <is>
          <t>n.m.</t>
        </is>
      </c>
      <c r="D62" t="inlineStr">
        <is>
          <t>DP_TAX * DP_INT * DP_EBIT_M * DP_TA * DP_LEV</t>
        </is>
      </c>
    </row>
  </sheetData>
  <pageMargins left="0.75" right="0.75" top="1" bottom="1" header="0.5" footer="0.5"/>
  <pageSetup orientation="landscape" fitToHeight="0" fitToWidth="1"/>
  <headerFooter>
    <oddHeader>&amp;C&amp;F</oddHeader>
    <oddFooter>&amp;CStrana &amp;P z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6" customWidth="1" min="3" max="3"/>
    <col width="40" customWidth="1" min="4" max="4"/>
    <col width="80" customWidth="1" min="5" max="5"/>
    <col width="26" customWidth="1" min="6" max="6"/>
    <col width="70" customWidth="1" min="7" max="7"/>
    <col width="18" customWidth="1" min="8" max="8"/>
    <col width="22" customWidth="1" min="9" max="9"/>
    <col width="50" customWidth="1" min="10" max="10"/>
    <col width="40" customWidth="1" min="11" max="11"/>
    <col width="40" customWidth="1" min="12" max="12"/>
    <col width="24" customWidth="1" min="13" max="13"/>
    <col width="16" customWidth="1" min="14" max="14"/>
    <col width="40" customWidth="1" min="15" max="15"/>
    <col width="18" customWidth="1" min="16" max="16"/>
    <col width="36" customWidth="1" min="17" max="17"/>
  </cols>
  <sheetData>
    <row r="1">
      <c r="A1" s="1" t="inlineStr">
        <is>
          <t>Zjištění a navržené kroky</t>
        </is>
      </c>
    </row>
    <row r="2">
      <c r="A2" t="inlineStr">
        <is>
          <t>Nejprve zjištěné částky, pak odsouhlasení z účetnictví; vysvětlení jsou hypotézy, dokud je nepotvrdí doklady vedení. Odpovědné osoby a termíny jsou návrhy, dokud je vedení nepřidělí.</t>
        </is>
      </c>
    </row>
    <row r="3"/>
    <row r="4">
      <c r="A4" s="30" t="inlineStr">
        <is>
          <t>Id zjištění</t>
        </is>
      </c>
      <c r="B4" s="30" t="inlineStr">
        <is>
          <t>Oblast</t>
        </is>
      </c>
      <c r="C4" s="30" t="inlineStr">
        <is>
          <t>Povaha</t>
        </is>
      </c>
      <c r="D4" s="30" t="inlineStr">
        <is>
          <t>Zjištění</t>
        </is>
      </c>
      <c r="E4" s="30" t="inlineStr">
        <is>
          <t>Doklady a význam</t>
        </is>
      </c>
      <c r="F4" s="30" t="inlineStr">
        <is>
          <t>Stav dokladů</t>
        </is>
      </c>
      <c r="G4" s="30" t="inlineStr">
        <is>
          <t>Zvažovaná vysvětlení (nedoložená, pokud nejsou ověřena)</t>
        </is>
      </c>
      <c r="H4" s="30" t="inlineStr">
        <is>
          <t>Navrhovaná odpovědná osoba</t>
        </is>
      </c>
      <c r="I4" s="30" t="inlineStr">
        <is>
          <t>Navržený termín</t>
        </is>
      </c>
      <c r="J4" s="30" t="inlineStr">
        <is>
          <t>Navržený krok</t>
        </is>
      </c>
      <c r="K4" s="30" t="inlineStr">
        <is>
          <t>Eskalace</t>
        </is>
      </c>
      <c r="L4" s="30" t="inlineStr">
        <is>
          <t>Uzavření</t>
        </is>
      </c>
      <c r="M4" s="30" t="inlineStr">
        <is>
          <t>Společnost</t>
        </is>
      </c>
      <c r="N4" s="30" t="inlineStr">
        <is>
          <t>Měřená částka</t>
        </is>
      </c>
      <c r="O4" s="30" t="inlineStr">
        <is>
          <t>Id dokladů</t>
        </is>
      </c>
      <c r="P4" s="30" t="inlineStr">
        <is>
          <t>Údaj v titulku</t>
        </is>
      </c>
      <c r="Q4" s="30" t="inlineStr">
        <is>
          <t>Druh údaje</t>
        </is>
      </c>
    </row>
    <row r="5">
      <c r="A5" s="31" t="inlineStr">
        <is>
          <t>LC·ebitda·opco</t>
        </is>
      </c>
      <c r="B5" s="31" t="inlineStr">
        <is>
          <t>EBITDA</t>
        </is>
      </c>
      <c r="C5" s="31" t="inlineStr">
        <is>
          <t>Nepříznivý vývoj</t>
        </is>
      </c>
      <c r="D5" s="32" t="inlineStr">
        <is>
          <t>EBITDA marže: o 14,7 p. b. méně než vloni</t>
        </is>
      </c>
      <c r="E5" s="32" t="inlineStr">
        <is>
          <t>EBITDA od začátku roku činí 4,7 mil. Kč, o 76,3 % méně než vloni (19,9 mil.). EBITDA marže od začátku roku činí 4,5 %, o 14,7 p. b. méně než vloni (19,2 %). Výsledek hospodaření za měsíc: 1,6 mil. Kč proti 3,1 mil. Kč o rok dříve. Výsledek hospodaření od začátku čtvrtletí: 2,8 mil. Kč proti 7,1 mil. Kč o rok dříve. Výsledek hospodaření od začátku roku: −2,3 mil. Kč proti 12,7 mil. Kč o rok dříve. Tržby se změnily o +1,6 %; provozní náklady včetně osobních o +26,0 % (rychleji než tržby) a osobní náklady o +5,8 % (rychleji než tržby): náklady rostly rychleji než tržby. Měřená částka: 15,5 mil. Kč (změna proti předchozímu roku); hranice významnosti je 261 tis. Kč.</t>
        </is>
      </c>
      <c r="F5" s="32" t="inlineStr">
        <is>
          <t>doloženo z účetnictví; otevřeno — bez odpovědi vedení</t>
        </is>
      </c>
      <c r="G5" s="32" t="inlineStr">
        <is>
          <t>a. Alternativa (neověřeno): Změnu by vysvětlovaly náklady rostoucí rychleji než tržby. b. Alternativa (neověřeno): Změnu by vysvětloval objem. c. Alternativa (neověřeno): Změnu by vysvětlovaly ceny. d. Alternativa (neověřeno): Změnu by vysvětlovala změna skladby produktů, služeb nebo zákazníků. e. Alternativa (neověřeno): Změnu by vysvětlovalo vytížení zaměstnanců a kapacit. f. Alternativa (neověřeno): Změna by mohla pocházet z jednotlivých velkých položek v účetnictví.</t>
        </is>
      </c>
      <c r="H5" s="31" t="inlineStr">
        <is>
          <t>generální ředitel hotelu</t>
        </is>
      </c>
      <c r="I5" s="31" t="inlineStr">
        <is>
          <t>před příští měsíční uzávěrkou</t>
        </is>
      </c>
      <c r="J5" s="32" t="inlineStr">
        <is>
          <t>Navrženo: vyžádat podklady (přehled nákladů podle středisek) a odpověď uvést v příštím balíčku.</t>
        </is>
      </c>
      <c r="K5" s="32" t="inlineStr">
        <is>
          <t>Eskalovat vedení, pokud vysvětlení nebude dodáno v dohodnutém termínu nebo pohyb pokračuje bez vysvětlení.</t>
        </is>
      </c>
      <c r="L5" s="32" t="inlineStr">
        <is>
          <t>Uzavřeno, až vedení odpoví na otázku a vyžádané podklady budou založeny.</t>
        </is>
      </c>
      <c r="M5" s="31" t="inlineStr">
        <is>
          <t>Hotel Aurora Karlín s.r.o.</t>
        </is>
      </c>
      <c r="N5" s="33" t="n">
        <v>15525059.69</v>
      </c>
      <c r="O5" s="32" t="inlineStr">
        <is>
          <t>PL.EBITDA.ytd.cy; PL.EBITDA.ytd.py; D.EBITDA_MARGIN.ytd.cy; PL.TOT_REV.ytd.cy; PL.NET_PROFIT.month.cy; PL.NET_PROFIT.month.py; PL.NET_PROFIT.qtd.cy; PL.NET_PROFIT.qtd.py; PL.NET_PROFIT.ytd.cy; PL.NET_PROFIT.ytd.py; D.EBITDA_MARGIN.ytd.py; PL.TOT_REV.ytd.py; PL.TOT_OPX.ytd.cy; PL.TOT_OPX.ytd.py; PL.OPX_PERS.ytd.cy; PL.OPX_PERS.ytd.py; PL.EBITDA.ltm.cy</t>
        </is>
      </c>
      <c r="P5" s="34" t="n">
        <v>4.49</v>
      </c>
      <c r="Q5" s="31" t="inlineStr">
        <is>
          <t>ratio: podíl</t>
        </is>
      </c>
    </row>
    <row r="6">
      <c r="A6" s="31" t="inlineStr">
        <is>
          <t>BV·budget_ebitda·opco</t>
        </is>
      </c>
      <c r="B6" s="31" t="inlineStr">
        <is>
          <t>EBITDA proti rozpočtu</t>
        </is>
      </c>
      <c r="C6" s="31" t="inlineStr">
        <is>
          <t>Nepříznivý vývoj</t>
        </is>
      </c>
      <c r="D6" s="31" t="inlineStr">
        <is>
          <t>EBITDA o 4,8 mil. Kč pod rozpočtem</t>
        </is>
      </c>
      <c r="E6" s="32" t="inlineStr">
        <is>
          <t>Hotel Aurora Karlín s.r.o.: EBITDA k 30. září 2026 činí 4,7 mil. Kč proti rozpočtu 9,6 mil. Kč, o 4,8 mil. Kč (50,6 %) pod rozpočtem. Měřená částka: 4,8 mil. Kč (proti rozpočtu, od začátku roku). Pouze pro představu: 37,0 % EBITDA za posledních dvanáct měsíců (13,1 mil. Kč) a 10,7 % konečné hotovosti (45,3 mil. Kč); hranice významnosti je 261 tis. Kč.</t>
        </is>
      </c>
      <c r="F6" s="32" t="inlineStr">
        <is>
          <t>doloženo z účetnictví; otevřeno — bez odpovědi vedení</t>
        </is>
      </c>
      <c r="G6" s="32" t="inlineStr">
        <is>
          <t>a. Alternativa (neověřeno): Rozdíl by mohl pocházet hlavně z tržeb proti rozpočtu. b. Alternativa (neověřeno): Rozdíl by mohl pocházet hlavně z nákladů proti rozpočtu.</t>
        </is>
      </c>
      <c r="H6" s="31" t="inlineStr">
        <is>
          <t>finanční ředitel</t>
        </is>
      </c>
      <c r="I6" s="31" t="inlineStr">
        <is>
          <t>před příští měsíční uzávěrkou</t>
        </is>
      </c>
      <c r="J6" s="32" t="inlineStr">
        <is>
          <t>Navrženo: vyžádat podklady (přemostění rozpočtu po řádcích (Výsledky proti rozpočtu)) a odpověď uvést v příštím balíčku.</t>
        </is>
      </c>
      <c r="K6" s="32" t="inlineStr">
        <is>
          <t>Eskalovat vedení, pokud vysvětlení nebude dodáno v dohodnutém termínu nebo pohyb pokračuje bez vysvětlení.</t>
        </is>
      </c>
      <c r="L6" s="32" t="inlineStr">
        <is>
          <t>Uzavřeno, až vedení odpoví na otázku a vyžádané podklady budou založeny.</t>
        </is>
      </c>
      <c r="M6" s="31" t="inlineStr">
        <is>
          <t>Hotel Aurora Karlín s.r.o.</t>
        </is>
      </c>
      <c r="N6" s="33" t="n">
        <v>4838779.89</v>
      </c>
      <c r="O6" s="32" t="inlineStr">
        <is>
          <t>PL.EBITDA.ytd.cy; PL.EBITDA.ytd.bud; PL.EBITDA.ltm.cy; BS.CASH.at.cy</t>
        </is>
      </c>
      <c r="P6" s="34" t="n">
        <v>-4838779.89</v>
      </c>
      <c r="Q6" s="32" t="inlineStr">
        <is>
          <t>movement: proti rozpočtu, od začátku roku</t>
        </is>
      </c>
    </row>
    <row r="7">
      <c r="A7" s="31" t="inlineStr">
        <is>
          <t>LC·finance_cost·opco</t>
        </is>
      </c>
      <c r="B7" s="31" t="inlineStr">
        <is>
          <t>Finanční náklady</t>
        </is>
      </c>
      <c r="C7" s="31" t="inlineStr">
        <is>
          <t>Příznivý vývoj</t>
        </is>
      </c>
      <c r="D7" s="32" t="inlineStr">
        <is>
          <t>Finanční náklady: o 540 tis. Kč méně než vloni</t>
        </is>
      </c>
      <c r="E7" s="32" t="inlineStr">
        <is>
          <t>Finanční náklady od začátku roku: 360 tis. Kč proti 900 tis. Kč o rok dříve. Od prosince 2025 činí finanční náklady 40 tis. Kč měsíčně proti 100 tis. Kč předtím: zhruba 720 tis. Kč ročně. Od prosince 2025 činí vnitroskupinové úrokové náklady 40 tis. Kč měsíčně proti 100 tis. Kč předtím: zhruba 720 tis. Kč ročně. Měřená částka: 720 tis. Kč (změna proti předchozímu roku). Pouze pro představu: 5,5 % EBITDA za posledních dvanáct měsíců (13,1 mil. Kč) a 1,6 % konečné hotovosti (45,3 mil. Kč); hranice významnosti je 261 tis. Kč.</t>
        </is>
      </c>
      <c r="F7" s="32" t="inlineStr">
        <is>
          <t>doloženo z účetnictví; otevřeno — bez odpovědi vedení</t>
        </is>
      </c>
      <c r="G7" s="32" t="inlineStr">
        <is>
          <t>a. Alternativa (neověřeno): Změnu by vysvětlovalo refinancování: splacení bankovního dluhu a nové čerpání s úroky za nových podmínek. b. Alternativa (neověřeno): Změna odpovídá nižšímu zadlužení. c. Alternativa (neověřeno): Změnu by vysvětlovala nižší úroková sazba při stejném dluhu. d. Zamítnuto: Změnu by vysvětlovaly jednorázové poplatky.</t>
        </is>
      </c>
      <c r="H7" s="31" t="inlineStr">
        <is>
          <t>treasury / finanční ředitel</t>
        </is>
      </c>
      <c r="I7" s="31" t="inlineStr">
        <is>
          <t>při příštím čtvrtletním přezkumu</t>
        </is>
      </c>
      <c r="J7" s="32" t="inlineStr">
        <is>
          <t>Navrženo: vyžádat podklady (úvěrová smlouva a výpisy banky o úrocích a poplatcích) a odpověď uvést v příštím balíčku.</t>
        </is>
      </c>
      <c r="K7" s="31" t="inlineStr">
        <is>
          <t>Bez eskalace: příznivý vývoj.</t>
        </is>
      </c>
      <c r="L7" s="32" t="inlineStr">
        <is>
          <t>Uzavřeno, až vedení vysvětlí hnací faktory a zda se budou opakovat.</t>
        </is>
      </c>
      <c r="M7" s="31" t="inlineStr">
        <is>
          <t>Hotel Aurora Karlín s.r.o.</t>
        </is>
      </c>
      <c r="N7" s="33" t="n">
        <v>720000.00</v>
      </c>
      <c r="O7" s="32" t="inlineStr">
        <is>
          <t>PL.FIN_EXP.ytd.cy; PL.FIN_EXP.ytd.py; PL.FIN_EXP.m24#2025-06; PL.FIN_EXP.m24#2025-07; PL.FIN_EXP.m24#2025-08; PL.FIN_EXP.m24#2025-09; PL.FIN_EXP.m24#2025-10; PL.FIN_EXP.m24#2025-11; PL.FIN_EXP.m24#2025-12; PL.FIN_EXP.m24#2026-01; PL.FIN_EXP.m24#2026-02; PL.FIN_EXP.m24#2026-03; PL.FIN_EXP.m24#2026-04; PL.FIN_EXP.m24#2026-05; X.PL.FIN_EXP.722800#2025-06; X.PL.FIN_EXP.722800#2025-07; X.PL.FIN_EXP.722800#2025-08; X.PL.FIN_EXP.722800#2025-09; X.PL.FIN_EXP.722800#2025-10; X.PL.FIN_EXP.722800#2025-11; X.PL.FIN_EXP.722800#2025-12; X.PL.FIN_EXP.722800#2026-01; X.PL.FIN_EXP.722800#2026-02; X.PL.FIN_EXP.722800#2026-03; X.PL.FIN_EXP.722800#2026-04; X.PL.FIN_EXP.722800#2026-05; PL.EBITDA.ltm.cy; BS.CASH.at.cy</t>
        </is>
      </c>
      <c r="P7" s="34" t="n">
        <v>540000.00</v>
      </c>
      <c r="Q7" s="32" t="inlineStr">
        <is>
          <t>movement: změna proti předchozímu roku, od začátku roku</t>
        </is>
      </c>
    </row>
    <row r="8">
      <c r="A8" s="31" t="inlineStr">
        <is>
          <t>XS·capex·opco</t>
        </is>
      </c>
      <c r="B8" s="31" t="inlineStr">
        <is>
          <t>Investiční výdaje</t>
        </is>
      </c>
      <c r="C8" s="31" t="inlineStr">
        <is>
          <t>Provozní nebo finanční riziko</t>
        </is>
      </c>
      <c r="D8" s="31" t="inlineStr">
        <is>
          <t>Investice 0 Kč při odpisech 6,6 mil. Kč</t>
        </is>
      </c>
      <c r="E8" s="32" t="inlineStr">
        <is>
          <t>Investiční výdaje od začátku roku činí 0 Kč při odpisech 6,6 mil. Kč. Měřená částka: 6,6 mil. Kč (výdaje na hmotný majetek pod úrovní odpisů od začátku roku). Pouze pro představu: 50,4 % EBITDA za posledních dvanáct měsíců (13,1 mil. Kč) a 14,5 % konečné hotovosti (45,3 mil. Kč); hranice významnosti je 261 tis. Kč.</t>
        </is>
      </c>
      <c r="F8" s="32" t="inlineStr">
        <is>
          <t>doloženo z účetnictví; otevřeno — bez odpovědi vedení</t>
        </is>
      </c>
      <c r="G8" s="32" t="inlineStr">
        <is>
          <t>a. Hlavní vysvětlení: Úroveň odpovídá programu dokončenému v předchozím roce. b. Alternativa (neověřeno): Úroveň by vysvětlovaly projekty přesunuté do dalších měsíců. c. Alternativa (neověřeno): Úroveň by vysvětlovalo omezení výdajů. d. Alternativa: Průběh by vysvětlovala odložená údržba.</t>
        </is>
      </c>
      <c r="H8" s="31" t="inlineStr">
        <is>
          <t>hlavní technik</t>
        </is>
      </c>
      <c r="I8" s="31" t="inlineStr">
        <is>
          <t>před příští měsíční uzávěrkou</t>
        </is>
      </c>
      <c r="J8" s="32" t="inlineStr">
        <is>
          <t>Navrženo: vyžádat podklady (investiční rozpočet a harmonogram projektů) a odpověď uvést v příštím balíčku.</t>
        </is>
      </c>
      <c r="K8" s="32" t="inlineStr">
        <is>
          <t>Eskalovat vedení, pokud podklady nebudou dodány v dohodnutém termínu nebo ukážou, že expozice vzrostla.</t>
        </is>
      </c>
      <c r="L8" s="32" t="inlineStr">
        <is>
          <t>Uzavřeno, až investiční rozpočet vysvětlí výši výdajů.</t>
        </is>
      </c>
      <c r="M8" s="31" t="inlineStr">
        <is>
          <t>Hotel Aurora Karlín s.r.o.</t>
        </is>
      </c>
      <c r="N8" s="33" t="n">
        <v>6587500.05</v>
      </c>
      <c r="O8" s="32" t="inlineStr">
        <is>
          <t>CF.INV_PPE.ytd.cy; PL.DEP.ytd.cy; X.PL.OPX_PREM.611500#2026-01; X.PL.OPX_PREM.611500#2026-02; X.PL.OPX_PREM.611500#2026-03; X.PL.OPX_PREM.611500#2026-04; X.PL.OPX_PREM.611500#2026-05; X.PL.OPX_PREM.611500#2026-06; X.PL.OPX_PREM.611500#2026-07; X.PL.OPX_PREM.611500#2026-08; X.PL.OPX_PREM.611500#2026-09; PL.EBITDA.ltm.cy; BS.CASH.at.cy</t>
        </is>
      </c>
      <c r="P8" s="34" t="n">
        <v>0.00</v>
      </c>
      <c r="Q8" s="31" t="inlineStr">
        <is>
          <t>movement: od začátku roku</t>
        </is>
      </c>
    </row>
    <row r="9">
      <c r="A9" s="31" t="inlineStr">
        <is>
          <t>BV·budget_revenue·opco</t>
        </is>
      </c>
      <c r="B9" s="31" t="inlineStr">
        <is>
          <t>Tržby proti rozpočtu</t>
        </is>
      </c>
      <c r="C9" s="31" t="inlineStr">
        <is>
          <t>Nepříznivý vývoj</t>
        </is>
      </c>
      <c r="D9" s="31" t="inlineStr">
        <is>
          <t>Tržby o 5,1 mil. Kč pod rozpočtem</t>
        </is>
      </c>
      <c r="E9" s="32" t="inlineStr">
        <is>
          <t>Hotel Aurora Karlín s.r.o.: tržby k 30. září 2026 činí 105,3 mil. Kč proti rozpočtu 110,4 mil. Kč, o 5,1 mil. Kč (4,6 %) pod rozpočtem. Měřená částka: 5,1 mil. Kč (proti rozpočtu, od začátku roku). Pouze pro představu: 39,1 % EBITDA za posledních dvanáct měsíců (13,1 mil. Kč) a 11,3 % konečné hotovosti (45,3 mil. Kč); hranice významnosti je 261 tis. Kč.</t>
        </is>
      </c>
      <c r="F9" s="32" t="inlineStr">
        <is>
          <t>doloženo z účetnictví; otevřeno — bez odpovědi vedení</t>
        </is>
      </c>
      <c r="G9" s="32" t="inlineStr">
        <is>
          <t>a. Alternativa (neověřeno): Rozdíl by vysvětloval objem proti předpokladu rozpočtu. b. Alternativa (neověřeno): Rozdíl by vysvětlovaly ceny nebo skladba proti rozpočtu.</t>
        </is>
      </c>
      <c r="H9" s="31" t="inlineStr">
        <is>
          <t>finanční ředitel</t>
        </is>
      </c>
      <c r="I9" s="31" t="inlineStr">
        <is>
          <t>před příštím jednáním vedení</t>
        </is>
      </c>
      <c r="J9" s="32" t="inlineStr">
        <is>
          <t>Navrženo: vyžádat podklady (předpoklady objemu v rozpočtu proti skutečným objemům) a odpověď uvést v příštím balíčku.</t>
        </is>
      </c>
      <c r="K9" s="32" t="inlineStr">
        <is>
          <t>Eskalovat vedení, pokud vysvětlení nebude dodáno v dohodnutém termínu nebo pohyb pokračuje bez vysvětlení.</t>
        </is>
      </c>
      <c r="L9" s="32" t="inlineStr">
        <is>
          <t>Uzavřeno, až vedení odpoví na otázku a vyžádané podklady budou založeny.</t>
        </is>
      </c>
      <c r="M9" s="31" t="inlineStr">
        <is>
          <t>Hotel Aurora Karlín s.r.o.</t>
        </is>
      </c>
      <c r="N9" s="33" t="n">
        <v>5102318.77</v>
      </c>
      <c r="O9" s="32" t="inlineStr">
        <is>
          <t>PL.TOT_REV.ytd.cy; PL.TOT_REV.ytd.bud; PL.EBITDA.ltm.cy; BS.CASH.at.cy</t>
        </is>
      </c>
      <c r="P9" s="34" t="n">
        <v>-5102318.77</v>
      </c>
      <c r="Q9" s="32" t="inlineStr">
        <is>
          <t>movement: proti rozpočtu, od začátku roku</t>
        </is>
      </c>
    </row>
    <row r="10">
      <c r="A10" s="31" t="inlineStr">
        <is>
          <t>LC·premises·opco</t>
        </is>
      </c>
      <c r="B10" s="31" t="inlineStr">
        <is>
          <t>Prostory a energie</t>
        </is>
      </c>
      <c r="C10" s="31" t="inlineStr">
        <is>
          <t>Nepříznivý vývoj</t>
        </is>
      </c>
      <c r="D10" s="32" t="inlineStr">
        <is>
          <t>Prostory a energie: o 15,0 mil. Kč více než vloni</t>
        </is>
      </c>
      <c r="E10" s="32" t="inlineStr">
        <is>
          <t>Prostory: růst za posledních dvanáct měsíců o 42,5 % při změně tržeb o +3,7 %, tedy o 38,8 p. b. rychleji. Prostory a energie od začátku roku: 41,4 mil. Kč proti 26,4 mil. Kč o rok dříve. Od ledna 2026 činí prostory a energie 4,6 mil. Kč měsíčně proti 2,9 mil. Kč předtím: zhruba 20,5 mil. Kč ročně. Od ledna 2026 činí vnitroskupinové nájemné a přeúčtování 4,0 mil. Kč měsíčně proti 2,3 mil. Kč předtím: zhruba 20,3 mil. Kč ročně. Měřená částka: 20,5 mil. Kč (změna proti předchozímu roku). Pouze pro představu: 156,5 % EBITDA za posledních dvanáct měsíců (13,1 mil. Kč) a 45,2 % konečné hotovosti (45,3 mil. Kč); hranice významnosti je 261 tis. Kč.</t>
        </is>
      </c>
      <c r="F10" s="32" t="inlineStr">
        <is>
          <t>doloženo z účetnictví; otevřeno — bez odpovědi vedení</t>
        </is>
      </c>
      <c r="G10" s="32" t="inlineStr">
        <is>
          <t>a. Zamítnuto: Změnu by vysvětlovaly ceny nebo spotřeba energií. b. Hlavní vysvětlení: Změnu by vysvětlovala změna nájemného. c. Zamítnuto: Změnu by vysvětlovaly vyšší opravy.</t>
        </is>
      </c>
      <c r="H10" s="31" t="inlineStr">
        <is>
          <t>hlavní technik</t>
        </is>
      </c>
      <c r="I10" s="31" t="inlineStr">
        <is>
          <t>před příštím jednáním vedení</t>
        </is>
      </c>
      <c r="J10" s="32" t="inlineStr">
        <is>
          <t>Navrženo: vyžádat podklady (nájemní smlouva a její indexace) a odpověď uvést v příštím balíčku.</t>
        </is>
      </c>
      <c r="K10" s="32" t="inlineStr">
        <is>
          <t>Eskalovat vedení, pokud vysvětlení nebude dodáno v dohodnutém termínu nebo pohyb pokračuje bez vysvětlení.</t>
        </is>
      </c>
      <c r="L10" s="32" t="inlineStr">
        <is>
          <t>Uzavřeno, až vedení odpoví na otázku a vyžádané podklady budou založeny.</t>
        </is>
      </c>
      <c r="M10" s="31" t="inlineStr">
        <is>
          <t>Hotel Aurora Karlín s.r.o.</t>
        </is>
      </c>
      <c r="N10" s="33" t="n">
        <v>20450638.56</v>
      </c>
      <c r="O10" s="32" t="inlineStr">
        <is>
          <t>D.COST_VS_REV[premises].ltm.cy; D.COST_GROWTH[premises].ltm.cy; D.REV_GROWTH.ltm.cy; PL.OPX_PREM.ytd.cy; PL.OPX_PREM.ytd.py; PL.OPX_PREM.m24#2025-07; PL.OPX_PREM.m24#2025-08; PL.OPX_PREM.m24#2025-09; PL.OPX_PREM.m24#2025-10; PL.OPX_PREM.m24#2025-11; PL.OPX_PREM.m24#2025-12; PL.OPX_PREM.m24#2026-01; PL.OPX_PREM.m24#2026-02; PL.OPX_PREM.m24#2026-03; PL.OPX_PREM.m24#2026-04; PL.OPX_PREM.m24#2026-05; PL.OPX_PREM.m24#2026-06; X.PL.OPX_PREM.611600#2025-07; X.PL.OPX_PREM.611600#2025-08; X.PL.OPX_PREM.611600#2025-09; X.PL.OPX_PREM.611600#2025-10; X.PL.OPX_PREM.611600#2025-11; X.PL.OPX_PREM.611600#2025-12; X.PL.OPX_PREM.611600#2026-01; X.PL.OPX_PREM.611600#2026-02; X.PL.OPX_PREM.611600#2026-03; X.PL.OPX_PREM.611600#2026-04; X.PL.OPX_PREM.611600#2026-05; X.PL.OPX_PREM.611600#2026-06; PL.EBITDA.ltm.cy; BS.CASH.at.cy</t>
        </is>
      </c>
      <c r="P10" s="34" t="n">
        <v>-15009352.21</v>
      </c>
      <c r="Q10" s="32" t="inlineStr">
        <is>
          <t>movement: změna proti předchozímu roku, od začátku roku</t>
        </is>
      </c>
    </row>
    <row r="11">
      <c r="A11" s="31" t="inlineStr">
        <is>
          <t>MO·ebitda_month·opco</t>
        </is>
      </c>
      <c r="B11" s="31" t="inlineStr">
        <is>
          <t>Měsíční EBITDA</t>
        </is>
      </c>
      <c r="C11" s="31" t="inlineStr">
        <is>
          <t>Účetní otázka</t>
        </is>
      </c>
      <c r="D11" s="32" t="inlineStr">
        <is>
          <t>EBITDA za září 2026: 2,4 mil. Kč, jinak −3,0 mil. Kč až 2,3 mil. Kč</t>
        </is>
      </c>
      <c r="E11" s="32" t="inlineStr">
        <is>
          <t>EBITDA za září 2026 činí 2,4 mil. Kč proti −3,0 mil. Kč až 2,3 mil. Kč v ostatních měsících roku; o rok dříve činila za září 2025 3,9 mil. Kč. Měřená částka: 1,2 mil. Kč (rozdíl proti mediánu ostatních měsíců). Pouze pro představu: 9,0 % EBITDA za posledních dvanáct měsíců (13,1 mil. Kč) a 2,6 % konečné hotovosti (45,3 mil. Kč); hranice významnosti je 261 tis. Kč.</t>
        </is>
      </c>
      <c r="F11" s="32" t="inlineStr">
        <is>
          <t>doloženo z účetnictví; otevřeno — bez odpovědi vedení</t>
        </is>
      </c>
      <c r="G11" s="32" t="inlineStr">
        <is>
          <t>a. Alternativa (neověřeno): Měsíc by vysvětlovaly mzdové náklady účtované jednou ročně, například odměny nebo dohady na dovolenou. b. Alternativa (neověřeno): Měsíc by vysvětlovaly dohadné položky nebo rezervy zaúčtované na konci roku. c. Alternativa (neověřeno): Měsíc by mohl vysvětlovat časové rozlišení tržeb: výnosy měsíce zaúčtované v jiném období. d. Alternativa (neověřeno): Měsíc by vysvětlovalo nižší vytížení, například méně pracovních dní nebo dovolené.</t>
        </is>
      </c>
      <c r="H11" s="31" t="inlineStr">
        <is>
          <t>finanční controller</t>
        </is>
      </c>
      <c r="I11" s="31" t="inlineStr">
        <is>
          <t>před příštím jednáním vedení</t>
        </is>
      </c>
      <c r="J11" s="32" t="inlineStr">
        <is>
          <t>Navrženo: vyžádat podklady (mzdový deník měsíce) a odpověď uvést v příštím balíčku.</t>
        </is>
      </c>
      <c r="K11" s="32" t="inlineStr">
        <is>
          <t>Eskalovat vedení, pokud odsouhlasení ukáže rozdíl ve vykázaných údajích.</t>
        </is>
      </c>
      <c r="L11" s="32" t="inlineStr">
        <is>
          <t>Uzavřeno, až vedení odpoví na otázku a vyžádané podklady budou založeny.</t>
        </is>
      </c>
      <c r="M11" s="31" t="inlineStr">
        <is>
          <t>Hotel Aurora Karlín s.r.o.</t>
        </is>
      </c>
      <c r="N11" s="33" t="n">
        <v>1172971.84</v>
      </c>
      <c r="O11" s="32" t="inlineStr">
        <is>
          <t>PL.EBITDA.m24#2026-01; PL.EBITDA.m24#2026-02; PL.EBITDA.m24#2026-03; PL.EBITDA.m24#2026-04; PL.EBITDA.m24#2026-05; PL.EBITDA.m24#2026-06; PL.EBITDA.m24#2026-07; PL.EBITDA.m24#2026-08; PL.EBITDA.m24#2026-09; PL.EBITDA.m24#2025-09; PL.EBITDA.ltm.cy; BS.CASH.at.cy</t>
        </is>
      </c>
      <c r="P11" s="34" t="n">
        <v>2432567.25</v>
      </c>
      <c r="Q11" s="31" t="inlineStr">
        <is>
          <t>movement: jeden měsíc</t>
        </is>
      </c>
    </row>
    <row r="12">
      <c r="A12" s="31" t="inlineStr">
        <is>
          <t>DQ·data_quality·opco</t>
        </is>
      </c>
      <c r="B12" s="31" t="inlineStr">
        <is>
          <t>Stav výkaznictví</t>
        </is>
      </c>
      <c r="C12" s="31" t="inlineStr">
        <is>
          <t>Stav výkaznictví</t>
        </is>
      </c>
      <c r="D12" s="32" t="inlineStr">
        <is>
          <t>Období není uzamčeno: výsledky jsou předběžné</t>
        </is>
      </c>
      <c r="E12" s="32" t="inlineStr">
        <is>
          <t>Období není uzamčeno: jeho údaje nejsou konečné. Údaje tohoto balíčku na tom závisí.</t>
        </is>
      </c>
      <c r="F12" s="32" t="inlineStr">
        <is>
          <t>doloženo z účetnictví; otevřeno — bez odpovědi vedení</t>
        </is>
      </c>
      <c r="G12" s="32" t="inlineStr">
        <is>
          <t>Příčina je v účetnictví doložena; jiná vysvětlení nejsou.</t>
        </is>
      </c>
      <c r="H12" s="31" t="inlineStr">
        <is>
          <t>účetní</t>
        </is>
      </c>
      <c r="I12" s="31" t="inlineStr">
        <is>
          <t>před dokončením zprávy</t>
        </is>
      </c>
      <c r="J12" s="32" t="inlineStr">
        <is>
          <t>Navrženo: vyžádat podklady (zbývající kroky uzávěrky a termín uzamčení období) a odpověď uvést v příštím balíčku.</t>
        </is>
      </c>
      <c r="K12" s="32" t="inlineStr">
        <is>
          <t>Eskalovat vedení, pokud výsledky nebude možné dokončit v dohodnutém termínu.</t>
        </is>
      </c>
      <c r="L12" s="32" t="inlineStr">
        <is>
          <t>Uzavřeno, až budou chybějící údaje doplněny a období uzamčeno.</t>
        </is>
      </c>
      <c r="M12" s="31" t="inlineStr">
        <is>
          <t>Hotel Aurora Karlín s.r.o.</t>
        </is>
      </c>
      <c r="N12" s="33" t="n">
        <v>0.00</v>
      </c>
      <c r="O12" s="31" t="inlineStr">
        <is>
          <t>meta.lock_state</t>
        </is>
      </c>
      <c r="Q12" s="31" t="inlineStr">
        <is>
          <t>status: stav výkaznictví</t>
        </is>
      </c>
    </row>
    <row r="13">
      <c r="A13" s="31" t="inlineStr">
        <is>
          <t>ER·depreciation·opco</t>
        </is>
      </c>
      <c r="B13" s="31" t="inlineStr">
        <is>
          <t>Odpisy</t>
        </is>
      </c>
      <c r="C13" s="31" t="inlineStr">
        <is>
          <t>Účetní otázka</t>
        </is>
      </c>
      <c r="D13" s="31" t="inlineStr">
        <is>
          <t>Míra odpisů 38,7 % proti 26,9 %</t>
        </is>
      </c>
      <c r="E13" s="32" t="inlineStr">
        <is>
          <t>Odpisy činí 38,7 % dlouhodobého hmotného majetku proti 26,9 % o rok dříve. Měřená částka: 287 tis. Kč (změna proti předchozímu roku). Pouze pro představu: 2,2 % EBITDA za posledních dvanáct měsíců (13,1 mil. Kč) a 0,6 % konečné hotovosti (45,3 mil. Kč); hranice významnosti je 261 tis. Kč.</t>
        </is>
      </c>
      <c r="F13" s="32" t="inlineStr">
        <is>
          <t>naznačeno čísly; otevřeno — bez odpovědi vedení</t>
        </is>
      </c>
      <c r="G13" s="32" t="inlineStr">
        <is>
          <t>a. Alternativa: Změnu by vysvětloval majetek uvedený do užívání. b. Alternativa (neověřeno): Změna by mohla odrážet změnu doby použitelnosti.</t>
        </is>
      </c>
      <c r="H13" s="31" t="inlineStr">
        <is>
          <t>účetní</t>
        </is>
      </c>
      <c r="I13" s="31" t="inlineStr">
        <is>
          <t>při příštím čtvrtletním přezkumu</t>
        </is>
      </c>
      <c r="J13" s="32" t="inlineStr">
        <is>
          <t>Navrženo: vyžádat podklady (evidence dlouhodobého majetku) a odpověď uvést v příštím balíčku.</t>
        </is>
      </c>
      <c r="K13" s="32" t="inlineStr">
        <is>
          <t>Eskalovat vedení, pokud odsouhlasení ukáže rozdíl ve vykázaných údajích.</t>
        </is>
      </c>
      <c r="L13" s="32" t="inlineStr">
        <is>
          <t>Uzavřeno, až vedení odpoví na otázku a vyžádané podklady budou založeny.</t>
        </is>
      </c>
      <c r="M13" s="31" t="inlineStr">
        <is>
          <t>Hotel Aurora Karlín s.r.o.</t>
        </is>
      </c>
      <c r="N13" s="33" t="n">
        <v>287499.96</v>
      </c>
      <c r="O13" s="32" t="inlineStr">
        <is>
          <t>PL.DEP.ytd.cy; PL.DEP.ytd.py; BS.PECST.at.cy; BS.PECST.at.py; PL.EBITDA.ltm.cy; BS.CASH.at.cy</t>
        </is>
      </c>
      <c r="P13" s="34" t="n">
        <v>38.73</v>
      </c>
      <c r="Q13" s="31" t="inlineStr">
        <is>
          <t>ratio: sazba od začátku roku</t>
        </is>
      </c>
    </row>
    <row r="14">
      <c r="A14" s="31" t="inlineStr">
        <is>
          <t>BV·budget_occupancy·opco</t>
        </is>
      </c>
      <c r="B14" s="31" t="inlineStr">
        <is>
          <t>Obsazenost proti rozpočtu</t>
        </is>
      </c>
      <c r="C14" s="31" t="inlineStr">
        <is>
          <t>Nepříznivý vývoj</t>
        </is>
      </c>
      <c r="D14" s="31" t="inlineStr">
        <is>
          <t>Obsazenost 75,3 % proti rozpočtu 77,9 %</t>
        </is>
      </c>
      <c r="E14" s="32" t="inlineStr">
        <is>
          <t>Hotel Aurora Karlín s.r.o.: obsazenost k 30. září 2026 činí 75,3 % proti rozpočtu 77,9 %, o 2,7 p. b. pod rozpočtem. Měřená částka: 261 tis. Kč (hranice významnosti; rozdíl tržeb za ubytování proti rozpočtu je menší). Pouze pro představu: 2,0 % EBITDA za posledních dvanáct měsíců (13,1 mil. Kč) a 0,6 % konečné hotovosti (45,3 mil. Kč); hranice významnosti je 261 tis. Kč.</t>
        </is>
      </c>
      <c r="F14" s="32" t="inlineStr">
        <is>
          <t>doloženo z účetnictví; otevřeno — bez odpovědi vedení</t>
        </is>
      </c>
      <c r="G14" s="32" t="inlineStr">
        <is>
          <t>a. Alternativa (neověřeno): Rozdíl by vysvětlovaly segmenty nebo kanály proti rozpočtu.</t>
        </is>
      </c>
      <c r="H14" s="31" t="inlineStr">
        <is>
          <t>revenue manažer</t>
        </is>
      </c>
      <c r="I14" s="31" t="inlineStr">
        <is>
          <t>při příštím čtvrtletním přezkumu</t>
        </is>
      </c>
      <c r="J14" s="32" t="inlineStr">
        <is>
          <t>Navrženo: vyžádat podklady (reporty PMS podle segmentů proti rozpočtu) a odpověď uvést v příštím balíčku.</t>
        </is>
      </c>
      <c r="K14" s="32" t="inlineStr">
        <is>
          <t>Eskalovat vedení, pokud vysvětlení nebude dodáno v dohodnutém termínu nebo pohyb pokračuje bez vysvětlení.</t>
        </is>
      </c>
      <c r="L14" s="32" t="inlineStr">
        <is>
          <t>Uzavřeno, až vedení odpoví na otázku a vyžádané podklady budou založeny.</t>
        </is>
      </c>
      <c r="M14" s="31" t="inlineStr">
        <is>
          <t>Hotel Aurora Karlín s.r.o.</t>
        </is>
      </c>
      <c r="N14" s="33" t="n">
        <v>261318.57</v>
      </c>
      <c r="O14" s="32" t="inlineStr">
        <is>
          <t>KPI.K_OCC.ytd.cy; KPI.K_OCC.ytd.bud; PL.EBITDA.ltm.cy; BS.CASH.at.cy</t>
        </is>
      </c>
      <c r="P14" s="34" t="n">
        <v>75.27</v>
      </c>
      <c r="Q14" s="31" t="inlineStr">
        <is>
          <t>ratio: podíl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24" customWidth="1" min="3" max="3"/>
    <col width="10" customWidth="1" min="4" max="4"/>
    <col width="18" customWidth="1" min="5" max="5"/>
    <col width="70" customWidth="1" min="6" max="6"/>
    <col width="22" customWidth="1" min="7" max="7"/>
    <col width="16" customWidth="1" min="8" max="8"/>
    <col width="60" customWidth="1" min="9" max="9"/>
    <col width="12" customWidth="1" min="10" max="10"/>
    <col width="30" customWidth="1" min="11" max="11"/>
    <col width="60" customWidth="1" min="12" max="12"/>
  </cols>
  <sheetData>
    <row r="1">
      <c r="A1" s="1" t="inlineStr">
        <is>
          <t>Otázky pro vedení</t>
        </is>
      </c>
    </row>
    <row r="2">
      <c r="A2" t="inlineStr">
        <is>
          <t>Vyplňte žluté sloupce. Ponechte id otázek i skrytý list s kontextem; sešit nahrajte na stránce Výkazy (Balíček pro vedení → Nahrát odpovědi). Prázdná odpověď znamená otevřenou otázku; Uzavřeno vyžaduje odpověď i odkaz na doklad.</t>
        </is>
      </c>
    </row>
    <row r="3"/>
    <row r="4">
      <c r="A4" s="30" t="inlineStr">
        <is>
          <t>Id otázky</t>
        </is>
      </c>
      <c r="B4" s="30" t="inlineStr">
        <is>
          <t>Id zjištění</t>
        </is>
      </c>
      <c r="C4" s="30" t="inlineStr">
        <is>
          <t>Společnost</t>
        </is>
      </c>
      <c r="D4" s="30" t="inlineStr">
        <is>
          <t>Období</t>
        </is>
      </c>
      <c r="E4" s="30" t="inlineStr">
        <is>
          <t>Oblast</t>
        </is>
      </c>
      <c r="F4" s="30" t="inlineStr">
        <is>
          <t>Otázka</t>
        </is>
      </c>
      <c r="G4" s="30" t="inlineStr">
        <is>
          <t>Navrhovaná odpovědná osoba</t>
        </is>
      </c>
      <c r="H4" s="30" t="inlineStr">
        <is>
          <t>Termín (vyplní vedení)</t>
        </is>
      </c>
      <c r="I4" s="30" t="inlineStr">
        <is>
          <t>Odpověď vedení</t>
        </is>
      </c>
      <c r="J4" s="30" t="inlineStr">
        <is>
          <t>Stav</t>
        </is>
      </c>
      <c r="K4" s="30" t="inlineStr">
        <is>
          <t>Odkaz na doklad</t>
        </is>
      </c>
      <c r="L4" s="30" t="inlineStr">
        <is>
          <t>Vyžádané podklady</t>
        </is>
      </c>
    </row>
    <row r="5">
      <c r="A5" s="31" t="inlineStr">
        <is>
          <t>LC·ebitda·opco/Q1</t>
        </is>
      </c>
      <c r="B5" s="31" t="inlineStr">
        <is>
          <t>LC·ebitda·opco</t>
        </is>
      </c>
      <c r="C5" s="31" t="inlineStr">
        <is>
          <t>Hotel Aurora Karlín s.r.o.</t>
        </is>
      </c>
      <c r="D5" s="31" t="inlineStr">
        <is>
          <t>2026-09</t>
        </is>
      </c>
      <c r="E5" s="31" t="inlineStr">
        <is>
          <t>EBITDA</t>
        </is>
      </c>
      <c r="F5" s="32" t="inlineStr">
        <is>
          <t>Které pohyby nákladů a tržeb vysvětlují pokles a které z nich jsou jednorázové?</t>
        </is>
      </c>
      <c r="G5" s="35" t="inlineStr">
        <is>
          <t>generální ředitel hotelu</t>
        </is>
      </c>
      <c r="H5" s="35" t="inlineStr"/>
      <c r="I5" s="35" t="inlineStr"/>
      <c r="J5" s="35" t="inlineStr">
        <is>
          <t>Open</t>
        </is>
      </c>
      <c r="K5" s="35" t="inlineStr"/>
      <c r="L5" s="32" t="inlineStr">
        <is>
          <t>Vyžádat: přehled nákladů podle středisek; přehled objemů po měsících; ceníky a hlavní smlouvy; tržby a marže podle produktových nebo servisních řad a zákazníků; vytížení a fakturované hodiny po měsících; faktury k největším zápisům.</t>
        </is>
      </c>
    </row>
    <row r="6">
      <c r="A6" s="31" t="inlineStr">
        <is>
          <t>BV·budget_ebitda·opco/Q1</t>
        </is>
      </c>
      <c r="B6" s="31" t="inlineStr">
        <is>
          <t>BV·budget_ebitda·opco</t>
        </is>
      </c>
      <c r="C6" s="31" t="inlineStr">
        <is>
          <t>Hotel Aurora Karlín s.r.o.</t>
        </is>
      </c>
      <c r="D6" s="31" t="inlineStr">
        <is>
          <t>2026-09</t>
        </is>
      </c>
      <c r="E6" s="31" t="inlineStr">
        <is>
          <t>EBITDA proti rozpočtu</t>
        </is>
      </c>
      <c r="F6" s="32" t="inlineStr">
        <is>
          <t>Hotel Aurora Karlín s.r.o.: které řádky tržeb a nákladů vysvětlují EBITDA proti rozpočtu k 30. září 2026 a jaký je výhled na celý rok?</t>
        </is>
      </c>
      <c r="G6" s="35" t="inlineStr">
        <is>
          <t>finanční ředitel</t>
        </is>
      </c>
      <c r="H6" s="35" t="inlineStr"/>
      <c r="I6" s="35" t="inlineStr"/>
      <c r="J6" s="35" t="inlineStr">
        <is>
          <t>Open</t>
        </is>
      </c>
      <c r="K6" s="35" t="inlineStr"/>
      <c r="L6" s="32" t="inlineStr">
        <is>
          <t>Vyžádat: přemostění rozpočtu po řádcích (Výsledky proti rozpočtu); nákladové řádky proti rozpočtu.</t>
        </is>
      </c>
    </row>
    <row r="7">
      <c r="A7" s="31" t="inlineStr">
        <is>
          <t>LC·finance_cost·opco/Q1</t>
        </is>
      </c>
      <c r="B7" s="31" t="inlineStr">
        <is>
          <t>LC·finance_cost·opco</t>
        </is>
      </c>
      <c r="C7" s="31" t="inlineStr">
        <is>
          <t>Hotel Aurora Karlín s.r.o.</t>
        </is>
      </c>
      <c r="D7" s="31" t="inlineStr">
        <is>
          <t>2026-09</t>
        </is>
      </c>
      <c r="E7" s="31" t="inlineStr">
        <is>
          <t>Finanční náklady</t>
        </is>
      </c>
      <c r="F7" s="32" t="inlineStr">
        <is>
          <t>Co vysvětluje změnu finančních nákladů: výše dluhu, sazba nebo poplatky?</t>
        </is>
      </c>
      <c r="G7" s="35" t="inlineStr">
        <is>
          <t>treasury / finanční ředitel</t>
        </is>
      </c>
      <c r="H7" s="35" t="inlineStr"/>
      <c r="I7" s="35" t="inlineStr"/>
      <c r="J7" s="35" t="inlineStr">
        <is>
          <t>Open</t>
        </is>
      </c>
      <c r="K7" s="35" t="inlineStr"/>
      <c r="L7" s="32" t="inlineStr">
        <is>
          <t>Vyžádat: úvěrová smlouva a výpisy banky o úrocích a poplatcích; přehled bankovního dluhu po měsících; oznámení banky o úrokové sazbě úvěru.</t>
        </is>
      </c>
    </row>
    <row r="8">
      <c r="A8" s="31" t="inlineStr">
        <is>
          <t>XS·capex·opco/Q1</t>
        </is>
      </c>
      <c r="B8" s="31" t="inlineStr">
        <is>
          <t>XS·capex·opco</t>
        </is>
      </c>
      <c r="C8" s="31" t="inlineStr">
        <is>
          <t>Hotel Aurora Karlín s.r.o.</t>
        </is>
      </c>
      <c r="D8" s="31" t="inlineStr">
        <is>
          <t>2026-09</t>
        </is>
      </c>
      <c r="E8" s="31" t="inlineStr">
        <is>
          <t>Investiční výdaje</t>
        </is>
      </c>
      <c r="F8" s="32" t="inlineStr">
        <is>
          <t>Investiční výdaje jsou nulové při odpisech 6,6 mil. Kč: jaké udržovací investice se plánují na dalších dvanáct měsíců a je majetek udržován?</t>
        </is>
      </c>
      <c r="G8" s="35" t="inlineStr">
        <is>
          <t>hlavní technik</t>
        </is>
      </c>
      <c r="H8" s="35" t="inlineStr"/>
      <c r="I8" s="35" t="inlineStr"/>
      <c r="J8" s="35" t="inlineStr">
        <is>
          <t>Open</t>
        </is>
      </c>
      <c r="K8" s="35" t="inlineStr"/>
      <c r="L8" s="32" t="inlineStr">
        <is>
          <t>Vyžádat: investiční rozpočet a harmonogram projektů; rozhodnutí vedení o investičních výdajích; plán údržby a technický stav majetku.</t>
        </is>
      </c>
    </row>
    <row r="9">
      <c r="A9" s="31" t="inlineStr">
        <is>
          <t>BV·budget_revenue·opco/Q1</t>
        </is>
      </c>
      <c r="B9" s="31" t="inlineStr">
        <is>
          <t>BV·budget_revenue·opco</t>
        </is>
      </c>
      <c r="C9" s="31" t="inlineStr">
        <is>
          <t>Hotel Aurora Karlín s.r.o.</t>
        </is>
      </c>
      <c r="D9" s="31" t="inlineStr">
        <is>
          <t>2026-09</t>
        </is>
      </c>
      <c r="E9" s="31" t="inlineStr">
        <is>
          <t>Tržby proti rozpočtu</t>
        </is>
      </c>
      <c r="F9" s="32" t="inlineStr">
        <is>
          <t>Hotel Aurora Karlín s.r.o.: které pohyby objemu, cen a skladby vysvětlují tržby proti rozpočtu k 30. září 2026 a je celoroční rozpočet stále dosažitelný?</t>
        </is>
      </c>
      <c r="G9" s="35" t="inlineStr">
        <is>
          <t>finanční ředitel</t>
        </is>
      </c>
      <c r="H9" s="35" t="inlineStr"/>
      <c r="I9" s="35" t="inlineStr"/>
      <c r="J9" s="35" t="inlineStr">
        <is>
          <t>Open</t>
        </is>
      </c>
      <c r="K9" s="35" t="inlineStr"/>
      <c r="L9" s="32" t="inlineStr">
        <is>
          <t>Vyžádat: předpoklady objemu v rozpočtu proti skutečným objemům; rozbor cen a skladby proti rozpočtu.</t>
        </is>
      </c>
    </row>
    <row r="10">
      <c r="A10" s="31" t="inlineStr">
        <is>
          <t>LC·premises·opco/Q1</t>
        </is>
      </c>
      <c r="B10" s="31" t="inlineStr">
        <is>
          <t>LC·premises·opco</t>
        </is>
      </c>
      <c r="C10" s="31" t="inlineStr">
        <is>
          <t>Hotel Aurora Karlín s.r.o.</t>
        </is>
      </c>
      <c r="D10" s="31" t="inlineStr">
        <is>
          <t>2026-09</t>
        </is>
      </c>
      <c r="E10" s="31" t="inlineStr">
        <is>
          <t>Prostory a energie</t>
        </is>
      </c>
      <c r="F10" s="32" t="inlineStr">
        <is>
          <t>Co pohyb vysvětluje a které podklady to dokládají (nájemní smlouva a její indexace)?</t>
        </is>
      </c>
      <c r="G10" s="35" t="inlineStr">
        <is>
          <t>hlavní technik</t>
        </is>
      </c>
      <c r="H10" s="35" t="inlineStr"/>
      <c r="I10" s="35" t="inlineStr"/>
      <c r="J10" s="35" t="inlineStr">
        <is>
          <t>Open</t>
        </is>
      </c>
      <c r="K10" s="35" t="inlineStr"/>
      <c r="L10" s="32" t="inlineStr">
        <is>
          <t>Vyžádat: nájemní smlouva a její indexace.</t>
        </is>
      </c>
    </row>
    <row r="11">
      <c r="A11" s="31" t="inlineStr">
        <is>
          <t>MO·ebitda_month·opco/Q1</t>
        </is>
      </c>
      <c r="B11" s="31" t="inlineStr">
        <is>
          <t>MO·ebitda_month·opco</t>
        </is>
      </c>
      <c r="C11" s="31" t="inlineStr">
        <is>
          <t>Hotel Aurora Karlín s.r.o.</t>
        </is>
      </c>
      <c r="D11" s="31" t="inlineStr">
        <is>
          <t>2026-09</t>
        </is>
      </c>
      <c r="E11" s="31" t="inlineStr">
        <is>
          <t>Měsíční EBITDA</t>
        </is>
      </c>
      <c r="F11" s="32" t="inlineStr">
        <is>
          <t>Které mzdové, dohadné, časově rozlišené nebo jiné zápisy vysvětlují výsledek za září 2026?</t>
        </is>
      </c>
      <c r="G11" s="35" t="inlineStr">
        <is>
          <t>finanční controller</t>
        </is>
      </c>
      <c r="H11" s="35" t="inlineStr"/>
      <c r="I11" s="35" t="inlineStr"/>
      <c r="J11" s="35" t="inlineStr">
        <is>
          <t>Open</t>
        </is>
      </c>
      <c r="K11" s="35" t="inlineStr"/>
      <c r="L11" s="32" t="inlineStr">
        <is>
          <t>Vyžádat: mzdový deník měsíce; rozpis účtů měsíce se zápisy dohadných položek; kniha vydaných faktur kolem konce měsíce; vytížení a fakturované hodiny po měsících.</t>
        </is>
      </c>
    </row>
    <row r="12">
      <c r="A12" s="31" t="inlineStr">
        <is>
          <t>DQ·data_quality·opco/Q1</t>
        </is>
      </c>
      <c r="B12" s="31" t="inlineStr">
        <is>
          <t>DQ·data_quality·opco</t>
        </is>
      </c>
      <c r="C12" s="31" t="inlineStr">
        <is>
          <t>Hotel Aurora Karlín s.r.o.</t>
        </is>
      </c>
      <c r="D12" s="31" t="inlineStr">
        <is>
          <t>2026-09</t>
        </is>
      </c>
      <c r="E12" s="31" t="inlineStr">
        <is>
          <t>Stav výkaznictví</t>
        </is>
      </c>
      <c r="F12" s="32" t="inlineStr">
        <is>
          <t>Které kroky uzávěrky zbývají a ke kterému dni bude období uzamčeno?</t>
        </is>
      </c>
      <c r="G12" s="35" t="inlineStr">
        <is>
          <t>účetní</t>
        </is>
      </c>
      <c r="H12" s="35" t="inlineStr"/>
      <c r="I12" s="35" t="inlineStr"/>
      <c r="J12" s="35" t="inlineStr">
        <is>
          <t>Open</t>
        </is>
      </c>
      <c r="K12" s="35" t="inlineStr"/>
      <c r="L12" s="32" t="inlineStr">
        <is>
          <t>Vyžádat: zbývající kroky uzávěrky a termín uzamčení období.</t>
        </is>
      </c>
    </row>
    <row r="13">
      <c r="A13" s="31" t="inlineStr">
        <is>
          <t>ER·depreciation·opco/Q1</t>
        </is>
      </c>
      <c r="B13" s="31" t="inlineStr">
        <is>
          <t>ER·depreciation·opco</t>
        </is>
      </c>
      <c r="C13" s="31" t="inlineStr">
        <is>
          <t>Hotel Aurora Karlín s.r.o.</t>
        </is>
      </c>
      <c r="D13" s="31" t="inlineStr">
        <is>
          <t>2026-09</t>
        </is>
      </c>
      <c r="E13" s="31" t="inlineStr">
        <is>
          <t>Odpisy</t>
        </is>
      </c>
      <c r="F13" s="32" t="inlineStr">
        <is>
          <t>Co pohyb vysvětluje a které podklady to dokládají (evidence dlouhodobého majetku; odpisový plán)?</t>
        </is>
      </c>
      <c r="G13" s="35" t="inlineStr">
        <is>
          <t>účetní</t>
        </is>
      </c>
      <c r="H13" s="35" t="inlineStr"/>
      <c r="I13" s="35" t="inlineStr"/>
      <c r="J13" s="35" t="inlineStr">
        <is>
          <t>Open</t>
        </is>
      </c>
      <c r="K13" s="35" t="inlineStr"/>
      <c r="L13" s="32" t="inlineStr">
        <is>
          <t>Vyžádat: evidence dlouhodobého majetku; odpisový plán.</t>
        </is>
      </c>
    </row>
    <row r="14">
      <c r="A14" s="31" t="inlineStr">
        <is>
          <t>BV·budget_occupancy·opco/Q1</t>
        </is>
      </c>
      <c r="B14" s="31" t="inlineStr">
        <is>
          <t>BV·budget_occupancy·opco</t>
        </is>
      </c>
      <c r="C14" s="31" t="inlineStr">
        <is>
          <t>Hotel Aurora Karlín s.r.o.</t>
        </is>
      </c>
      <c r="D14" s="31" t="inlineStr">
        <is>
          <t>2026-09</t>
        </is>
      </c>
      <c r="E14" s="31" t="inlineStr">
        <is>
          <t>Obsazenost proti rozpočtu</t>
        </is>
      </c>
      <c r="F14" s="32" t="inlineStr">
        <is>
          <t>Hotel Aurora Karlín s.r.o.: které segmenty a kanály vysvětlují obsazenost proti rozpočtu k 30. září 2026?</t>
        </is>
      </c>
      <c r="G14" s="35" t="inlineStr">
        <is>
          <t>revenue manažer</t>
        </is>
      </c>
      <c r="H14" s="35" t="inlineStr"/>
      <c r="I14" s="35" t="inlineStr"/>
      <c r="J14" s="35" t="inlineStr">
        <is>
          <t>Open</t>
        </is>
      </c>
      <c r="K14" s="35" t="inlineStr"/>
      <c r="L14" s="32" t="inlineStr">
        <is>
          <t>Vyžádat: reporty PMS podle segmentů proti rozpočtu.</t>
        </is>
      </c>
    </row>
  </sheetData>
  <dataValidations count="1">
    <dataValidation sqref="J5:J204" showDropDown="0" showInputMessage="0" showErrorMessage="0" allowBlank="1" type="list">
      <formula1>"Open,Answered,Closed"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6" customWidth="1" min="3" max="3"/>
    <col width="16" customWidth="1" min="4" max="4"/>
    <col width="16" customWidth="1" min="5" max="5"/>
    <col width="12" customWidth="1" min="6" max="6"/>
    <col width="16" customWidth="1" min="7" max="7"/>
    <col width="16" customWidth="1" min="8" max="8"/>
    <col width="16" customWidth="1" min="9" max="9"/>
    <col width="12" customWidth="1" min="10" max="10"/>
    <col width="16" customWidth="1" min="11" max="11"/>
  </cols>
  <sheetData>
    <row r="1">
      <c r="A1" s="1" t="inlineStr">
        <is>
          <t>Rozpočet a skutečnost</t>
        </is>
      </c>
    </row>
    <row r="2">
      <c r="A2" t="inlineStr">
        <is>
          <t>Skutečnost proti schválenému rozpočtu (odchylka = skutečnost − rozpočet, kladná je příznivá pro zisk); údaje balíčku, jako na snímcích Výsledky proti rozpočtu a EBITDA od rozpočtu ke skutečnosti.</t>
        </is>
      </c>
    </row>
    <row r="3"/>
    <row r="4">
      <c r="A4" s="30" t="inlineStr">
        <is>
          <t>Klíč</t>
        </is>
      </c>
      <c r="B4" s="30" t="inlineStr">
        <is>
          <t>Řádek</t>
        </is>
      </c>
      <c r="C4" s="30" t="inlineStr">
        <is>
          <t>Měsíc skutečnost</t>
        </is>
      </c>
      <c r="D4" s="30" t="inlineStr">
        <is>
          <t>Měsíc rozpočet</t>
        </is>
      </c>
      <c r="E4" s="30" t="inlineStr">
        <is>
          <t>Měsíc odchylka</t>
        </is>
      </c>
      <c r="F4" s="30" t="inlineStr">
        <is>
          <t>Měsíc odchylka %</t>
        </is>
      </c>
      <c r="G4" s="30" t="inlineStr">
        <is>
          <t>Od začátku roku skutečnost</t>
        </is>
      </c>
      <c r="H4" s="30" t="inlineStr">
        <is>
          <t>Od začátku roku rozpočet</t>
        </is>
      </c>
      <c r="I4" s="30" t="inlineStr">
        <is>
          <t>Od začátku roku odchylka</t>
        </is>
      </c>
      <c r="J4" s="30" t="inlineStr">
        <is>
          <t>Od začátku roku odchylka %</t>
        </is>
      </c>
      <c r="K4" s="30" t="inlineStr">
        <is>
          <t>Rozpočet roku</t>
        </is>
      </c>
    </row>
    <row r="5">
      <c r="A5" s="31" t="inlineStr">
        <is>
          <t>TOT_REV</t>
        </is>
      </c>
      <c r="B5" s="31" t="inlineStr">
        <is>
          <t>Výnosy</t>
        </is>
      </c>
      <c r="C5" s="33" t="n">
        <v>14332383.39</v>
      </c>
      <c r="D5" s="33" t="n">
        <v>15048347.00</v>
      </c>
      <c r="E5" s="33" t="n">
        <v>-715963.61</v>
      </c>
      <c r="F5" s="34" t="n">
        <v>-4.76</v>
      </c>
      <c r="G5" s="33" t="n">
        <v>105278881.23</v>
      </c>
      <c r="H5" s="33" t="n">
        <v>110381200.00</v>
      </c>
      <c r="I5" s="33" t="n">
        <v>-5102318.77</v>
      </c>
      <c r="J5" s="34" t="n">
        <v>-4.62</v>
      </c>
      <c r="K5" s="33" t="n">
        <v>149219406.00</v>
      </c>
    </row>
    <row r="6">
      <c r="A6" s="31" t="inlineStr">
        <is>
          <t>GROSS_PROFIT</t>
        </is>
      </c>
      <c r="B6" s="31" t="inlineStr">
        <is>
          <t>Příspěvek po přímých nákladech</t>
        </is>
      </c>
      <c r="C6" s="33" t="n">
        <v>11980233.93</v>
      </c>
      <c r="D6" s="33" t="n">
        <v>12432502.00</v>
      </c>
      <c r="E6" s="33" t="n">
        <v>-452268.07</v>
      </c>
      <c r="F6" s="34" t="n">
        <v>-3.64</v>
      </c>
      <c r="G6" s="33" t="n">
        <v>86943267.19</v>
      </c>
      <c r="H6" s="33" t="n">
        <v>90505389.00</v>
      </c>
      <c r="I6" s="33" t="n">
        <v>-3562121.81</v>
      </c>
      <c r="J6" s="34" t="n">
        <v>-3.94</v>
      </c>
      <c r="K6" s="33" t="n">
        <v>122403197.00</v>
      </c>
    </row>
    <row r="7">
      <c r="A7" s="31" t="inlineStr">
        <is>
          <t>OPX_PERS</t>
        </is>
      </c>
      <c r="B7" s="31" t="inlineStr">
        <is>
          <t>Osobní náklady</t>
        </is>
      </c>
      <c r="C7" s="33" t="n">
        <v>-3749176.94</v>
      </c>
      <c r="D7" s="33" t="n">
        <v>-3740767.00</v>
      </c>
      <c r="E7" s="33" t="n">
        <v>-8409.94</v>
      </c>
      <c r="F7" s="34" t="n">
        <v>-0.22</v>
      </c>
      <c r="G7" s="33" t="n">
        <v>-31629913.14</v>
      </c>
      <c r="H7" s="33" t="n">
        <v>-31673401.00</v>
      </c>
      <c r="I7" s="33" t="n">
        <v>43487.86</v>
      </c>
      <c r="J7" s="34" t="n">
        <v>0.14</v>
      </c>
      <c r="K7" s="33" t="n">
        <v>-42090169.00</v>
      </c>
    </row>
    <row r="8">
      <c r="A8" s="31" t="inlineStr">
        <is>
          <t>OTHER_OPEX</t>
        </is>
      </c>
      <c r="B8" s="31" t="inlineStr">
        <is>
          <t>Ostatní provozní náklady</t>
        </is>
      </c>
      <c r="C8" s="33" t="n">
        <v>-5798489.74</v>
      </c>
      <c r="D8" s="33" t="n">
        <v>-5569925.00</v>
      </c>
      <c r="E8" s="33" t="n">
        <v>-228564.74</v>
      </c>
      <c r="F8" s="34" t="n">
        <v>-4.10</v>
      </c>
      <c r="G8" s="33" t="n">
        <v>-50591132.94</v>
      </c>
      <c r="H8" s="33" t="n">
        <v>-49270987.00</v>
      </c>
      <c r="I8" s="33" t="n">
        <v>-1320145.94</v>
      </c>
      <c r="J8" s="34" t="n">
        <v>-2.68</v>
      </c>
      <c r="K8" s="33" t="n">
        <v>-65905579.00</v>
      </c>
    </row>
    <row r="9">
      <c r="A9" s="31" t="inlineStr">
        <is>
          <t>EBITDA</t>
        </is>
      </c>
      <c r="B9" s="31" t="inlineStr">
        <is>
          <t>EBITDA</t>
        </is>
      </c>
      <c r="C9" s="33" t="n">
        <v>2432567.25</v>
      </c>
      <c r="D9" s="33" t="n">
        <v>3121810.00</v>
      </c>
      <c r="E9" s="33" t="n">
        <v>-689242.75</v>
      </c>
      <c r="F9" s="34" t="n">
        <v>-22.08</v>
      </c>
      <c r="G9" s="33" t="n">
        <v>4722221.11</v>
      </c>
      <c r="H9" s="33" t="n">
        <v>9561001.00</v>
      </c>
      <c r="I9" s="33" t="n">
        <v>-4838779.89</v>
      </c>
      <c r="J9" s="34" t="n">
        <v>-50.61</v>
      </c>
      <c r="K9" s="33" t="n">
        <v>14407449.00</v>
      </c>
    </row>
    <row r="10">
      <c r="A10" s="31" t="inlineStr">
        <is>
          <t>DA</t>
        </is>
      </c>
      <c r="B10" s="31" t="inlineStr">
        <is>
          <t>Odpisy a snížení hodnoty</t>
        </is>
      </c>
      <c r="C10" s="33" t="n">
        <v>-731944.45</v>
      </c>
      <c r="D10" s="33" t="n">
        <v>-731944.00</v>
      </c>
      <c r="E10" s="33" t="n">
        <v>-0.45</v>
      </c>
      <c r="F10" s="34" t="n">
        <v>-0.00</v>
      </c>
      <c r="G10" s="33" t="n">
        <v>-6587500.05</v>
      </c>
      <c r="H10" s="33" t="n">
        <v>-6587496.00</v>
      </c>
      <c r="I10" s="33" t="n">
        <v>-4.05</v>
      </c>
      <c r="J10" s="34" t="n">
        <v>-0.00</v>
      </c>
      <c r="K10" s="33" t="n">
        <v>-8783328.00</v>
      </c>
    </row>
    <row r="11">
      <c r="A11" s="31" t="inlineStr">
        <is>
          <t>EBIT</t>
        </is>
      </c>
      <c r="B11" s="31" t="inlineStr">
        <is>
          <t>Provozní zisk (EBIT)</t>
        </is>
      </c>
      <c r="C11" s="33" t="n">
        <v>1700622.80</v>
      </c>
      <c r="D11" s="33" t="n">
        <v>2389866.00</v>
      </c>
      <c r="E11" s="33" t="n">
        <v>-689243.20</v>
      </c>
      <c r="F11" s="34" t="n">
        <v>-28.84</v>
      </c>
      <c r="G11" s="33" t="n">
        <v>-1865278.94</v>
      </c>
      <c r="H11" s="33" t="n">
        <v>2973505.00</v>
      </c>
      <c r="I11" s="33" t="n">
        <v>-4838783.94</v>
      </c>
      <c r="K11" s="33" t="n">
        <v>5624121.00</v>
      </c>
    </row>
    <row r="12">
      <c r="A12" s="31" t="inlineStr">
        <is>
          <t>NET_FIN</t>
        </is>
      </c>
      <c r="B12" s="31" t="inlineStr">
        <is>
          <t>Čisté finanční náklady</t>
        </is>
      </c>
      <c r="C12" s="33" t="n">
        <v>-40000.00</v>
      </c>
      <c r="D12" s="33" t="n">
        <v>-40000.00</v>
      </c>
      <c r="E12" s="33" t="n">
        <v>0.00</v>
      </c>
      <c r="F12" s="34" t="n">
        <v>0.00</v>
      </c>
      <c r="G12" s="33" t="n">
        <v>-360000.00</v>
      </c>
      <c r="H12" s="33" t="n">
        <v>-360000.00</v>
      </c>
      <c r="I12" s="33" t="n">
        <v>0.00</v>
      </c>
      <c r="J12" s="34" t="n">
        <v>0.00</v>
      </c>
      <c r="K12" s="33" t="n">
        <v>-480000.00</v>
      </c>
    </row>
    <row r="13">
      <c r="A13" s="31" t="inlineStr">
        <is>
          <t>PBT</t>
        </is>
      </c>
      <c r="B13" s="31" t="inlineStr">
        <is>
          <t>Zisk před zdaněním</t>
        </is>
      </c>
      <c r="C13" s="33" t="n">
        <v>1646654.23</v>
      </c>
      <c r="D13" s="33" t="n">
        <v>2349866.00</v>
      </c>
      <c r="E13" s="33" t="n">
        <v>-703211.77</v>
      </c>
      <c r="F13" s="34" t="n">
        <v>-29.93</v>
      </c>
      <c r="G13" s="33" t="n">
        <v>-2270010.18</v>
      </c>
      <c r="H13" s="33" t="n">
        <v>2613505.00</v>
      </c>
      <c r="I13" s="33" t="n">
        <v>-4883515.18</v>
      </c>
      <c r="K13" s="33" t="n">
        <v>5144121.00</v>
      </c>
    </row>
    <row r="14">
      <c r="C14" s="33" t="n"/>
      <c r="D14" s="33" t="n"/>
      <c r="E14" s="33" t="n"/>
      <c r="G14" s="33" t="n"/>
      <c r="H14" s="33" t="n"/>
      <c r="I14" s="33" t="n"/>
      <c r="K14" s="33" t="n"/>
    </row>
    <row r="15">
      <c r="A15" s="36" t="inlineStr">
        <is>
          <t>EBITDA od začátku roku: od rozpočtu ke skutečnosti</t>
        </is>
      </c>
      <c r="C15" s="33" t="n"/>
      <c r="D15" s="33" t="n"/>
      <c r="E15" s="33" t="n"/>
      <c r="G15" s="33" t="n"/>
      <c r="H15" s="33" t="n"/>
      <c r="I15" s="33" t="n"/>
      <c r="K15" s="33" t="n"/>
    </row>
    <row r="16">
      <c r="A16" s="31" t="inlineStr"/>
      <c r="B16" s="31" t="inlineStr">
        <is>
          <t>EBITDA podle rozpočtu</t>
        </is>
      </c>
      <c r="C16" s="33" t="n">
        <v>9561001.00</v>
      </c>
      <c r="D16" s="33" t="n"/>
      <c r="E16" s="33" t="n"/>
      <c r="G16" s="33" t="n"/>
      <c r="H16" s="33" t="n"/>
      <c r="I16" s="33" t="n"/>
      <c r="K16" s="33" t="n"/>
    </row>
    <row r="17">
      <c r="A17" s="31" t="inlineStr"/>
      <c r="B17" s="31" t="inlineStr">
        <is>
          <t>Výnosy</t>
        </is>
      </c>
      <c r="C17" s="33" t="n">
        <v>-5102318.77</v>
      </c>
      <c r="D17" s="33" t="n"/>
      <c r="E17" s="33" t="n"/>
      <c r="G17" s="33" t="n"/>
      <c r="H17" s="33" t="n"/>
      <c r="I17" s="33" t="n"/>
      <c r="K17" s="33" t="n"/>
    </row>
    <row r="18">
      <c r="A18" s="31" t="inlineStr"/>
      <c r="B18" s="31" t="inlineStr">
        <is>
          <t>Přímé náklady</t>
        </is>
      </c>
      <c r="C18" s="33" t="n">
        <v>1540196.96</v>
      </c>
      <c r="D18" s="33" t="n"/>
      <c r="E18" s="33" t="n"/>
      <c r="G18" s="33" t="n"/>
      <c r="H18" s="33" t="n"/>
      <c r="I18" s="33" t="n"/>
      <c r="K18" s="33" t="n"/>
    </row>
    <row r="19">
      <c r="A19" s="31" t="inlineStr"/>
      <c r="B19" s="31" t="inlineStr">
        <is>
          <t>Osobní náklady</t>
        </is>
      </c>
      <c r="C19" s="33" t="n">
        <v>43487.86</v>
      </c>
      <c r="D19" s="33" t="n"/>
      <c r="E19" s="33" t="n"/>
      <c r="G19" s="33" t="n"/>
      <c r="H19" s="33" t="n"/>
      <c r="I19" s="33" t="n"/>
      <c r="K19" s="33" t="n"/>
    </row>
    <row r="20">
      <c r="A20" s="31" t="inlineStr"/>
      <c r="B20" s="31" t="inlineStr">
        <is>
          <t>Ostatní provozní náklady</t>
        </is>
      </c>
      <c r="C20" s="33" t="n">
        <v>-1320145.94</v>
      </c>
      <c r="D20" s="33" t="n"/>
      <c r="E20" s="33" t="n"/>
      <c r="G20" s="33" t="n"/>
      <c r="H20" s="33" t="n"/>
      <c r="I20" s="33" t="n"/>
      <c r="K20" s="33" t="n"/>
    </row>
    <row r="21">
      <c r="A21" s="31" t="inlineStr"/>
      <c r="B21" s="31" t="inlineStr">
        <is>
          <t>Skutečná EBITDA</t>
        </is>
      </c>
      <c r="C21" s="33" t="n">
        <v>4722221.11</v>
      </c>
      <c r="D21" s="33" t="n"/>
      <c r="E21" s="33" t="n"/>
      <c r="G21" s="33" t="n"/>
      <c r="H21" s="33" t="n"/>
      <c r="I21" s="33" t="n"/>
      <c r="K21" s="33" t="n"/>
    </row>
    <row r="22">
      <c r="C22" s="33" t="n"/>
      <c r="D22" s="33" t="n"/>
      <c r="E22" s="33" t="n"/>
      <c r="G22" s="33" t="n"/>
      <c r="H22" s="33" t="n"/>
      <c r="I22" s="33" t="n"/>
      <c r="K22" s="33" t="n"/>
    </row>
    <row r="23">
      <c r="A23" s="31" t="inlineStr">
        <is>
          <t>Verze</t>
        </is>
      </c>
      <c r="B23" s="32" t="inlineStr">
        <is>
          <t>Hotel Aurora Karlín s.r.o. · AURORA: Budget 2026 (schváleno, CZK v rozpočtovém kurzu 25,000 CZK/EUR)</t>
        </is>
      </c>
      <c r="C23" s="33" t="n"/>
      <c r="D23" s="33" t="n"/>
      <c r="E23" s="33" t="n"/>
      <c r="G23" s="33" t="n"/>
      <c r="H23" s="33" t="n"/>
      <c r="I23" s="33" t="n"/>
      <c r="K23" s="33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4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Výhled hotovosti na 13 týdnů · částky v CZK</t>
        </is>
      </c>
    </row>
    <row r="2">
      <c r="A2" t="inlineStr">
        <is>
          <t>Počáteční hotovost do W01, pak příjmy a platby po týdnech (platby kladně). Ponechte id řádků; sešit nahrajte spolu s otázkami.</t>
        </is>
      </c>
    </row>
    <row r="3"/>
    <row r="4">
      <c r="A4" s="30" t="inlineStr">
        <is>
          <t>Id řádku</t>
        </is>
      </c>
      <c r="B4" s="30" t="inlineStr">
        <is>
          <t>Společnost</t>
        </is>
      </c>
      <c r="C4" s="30" t="inlineStr">
        <is>
          <t>Řádek</t>
        </is>
      </c>
      <c r="D4" s="30" t="inlineStr">
        <is>
          <t>W01 01.10.–07.10.</t>
        </is>
      </c>
      <c r="E4" s="30" t="inlineStr">
        <is>
          <t>W02 08.10.–14.10.</t>
        </is>
      </c>
      <c r="F4" s="30" t="inlineStr">
        <is>
          <t>W03 15.10.–21.10.</t>
        </is>
      </c>
      <c r="G4" s="30" t="inlineStr">
        <is>
          <t>W04 22.10.–28.10.</t>
        </is>
      </c>
      <c r="H4" s="30" t="inlineStr">
        <is>
          <t>W05 29.10.–04.11.</t>
        </is>
      </c>
      <c r="I4" s="30" t="inlineStr">
        <is>
          <t>W06 05.11.–11.11.</t>
        </is>
      </c>
      <c r="J4" s="30" t="inlineStr">
        <is>
          <t>W07 12.11.–18.11.</t>
        </is>
      </c>
      <c r="K4" s="30" t="inlineStr">
        <is>
          <t>W08 19.11.–25.11.</t>
        </is>
      </c>
      <c r="L4" s="30" t="inlineStr">
        <is>
          <t>W09 26.11.–02.12.</t>
        </is>
      </c>
      <c r="M4" s="30" t="inlineStr">
        <is>
          <t>W10 03.12.–09.12.</t>
        </is>
      </c>
      <c r="N4" s="30" t="inlineStr">
        <is>
          <t>W11 10.12.–16.12.</t>
        </is>
      </c>
      <c r="O4" s="30" t="inlineStr">
        <is>
          <t>W12 17.12.–23.12.</t>
        </is>
      </c>
      <c r="P4" s="30" t="inlineStr">
        <is>
          <t>W13 24.12.–30.12.</t>
        </is>
      </c>
    </row>
    <row r="5">
      <c r="A5" s="31" t="inlineStr">
        <is>
          <t>C13/99999927/opening</t>
        </is>
      </c>
      <c r="B5" s="31" t="inlineStr">
        <is>
          <t>Hotel Aurora Karlín s.r.o.</t>
        </is>
      </c>
      <c r="C5" s="31" t="inlineStr">
        <is>
          <t>Počáteční hotovost</t>
        </is>
      </c>
      <c r="D5" s="37" t="n"/>
      <c r="E5" s="33" t="n"/>
      <c r="F5" s="33" t="n"/>
      <c r="G5" s="33" t="n"/>
      <c r="H5" s="33" t="n"/>
      <c r="I5" s="33" t="n"/>
      <c r="J5" s="33" t="n"/>
      <c r="K5" s="33" t="n"/>
      <c r="L5" s="33" t="n"/>
      <c r="M5" s="33" t="n"/>
      <c r="N5" s="33" t="n"/>
      <c r="O5" s="33" t="n"/>
      <c r="P5" s="33" t="n"/>
    </row>
    <row r="6">
      <c r="A6" s="31" t="inlineStr">
        <is>
          <t>C13/99999927/receipts_trading</t>
        </is>
      </c>
      <c r="B6" s="31" t="inlineStr">
        <is>
          <t>Hotel Aurora Karlín s.r.o.</t>
        </is>
      </c>
      <c r="C6" s="32" t="inlineStr">
        <is>
          <t>Příjmy z prodeje (karty, hotovost, platformy, odběratelé)</t>
        </is>
      </c>
      <c r="D6" s="37" t="n"/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  <c r="N6" s="37" t="n"/>
      <c r="O6" s="37" t="n"/>
      <c r="P6" s="37" t="n"/>
    </row>
    <row r="7">
      <c r="A7" s="31" t="inlineStr">
        <is>
          <t>C13/99999927/receipts_other</t>
        </is>
      </c>
      <c r="B7" s="31" t="inlineStr">
        <is>
          <t>Hotel Aurora Karlín s.r.o.</t>
        </is>
      </c>
      <c r="C7" s="31" t="inlineStr">
        <is>
          <t>Ostatní příjmy (vnitroskupinové, vratky)</t>
        </is>
      </c>
      <c r="D7" s="37" t="n"/>
      <c r="E7" s="37" t="n"/>
      <c r="F7" s="37" t="n"/>
      <c r="G7" s="37" t="n"/>
      <c r="H7" s="37" t="n"/>
      <c r="I7" s="37" t="n"/>
      <c r="J7" s="37" t="n"/>
      <c r="K7" s="37" t="n"/>
      <c r="L7" s="37" t="n"/>
      <c r="M7" s="37" t="n"/>
      <c r="N7" s="37" t="n"/>
      <c r="O7" s="37" t="n"/>
      <c r="P7" s="37" t="n"/>
    </row>
    <row r="8">
      <c r="A8" s="31" t="inlineStr">
        <is>
          <t>C13/99999927/payments_suppliers</t>
        </is>
      </c>
      <c r="B8" s="31" t="inlineStr">
        <is>
          <t>Hotel Aurora Karlín s.r.o.</t>
        </is>
      </c>
      <c r="C8" s="31" t="inlineStr">
        <is>
          <t>Dodavatelé</t>
        </is>
      </c>
      <c r="D8" s="37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  <c r="N8" s="37" t="n"/>
      <c r="O8" s="37" t="n"/>
      <c r="P8" s="37" t="n"/>
    </row>
    <row r="9">
      <c r="A9" s="31" t="inlineStr">
        <is>
          <t>C13/99999927/payments_payroll</t>
        </is>
      </c>
      <c r="B9" s="31" t="inlineStr">
        <is>
          <t>Hotel Aurora Karlín s.r.o.</t>
        </is>
      </c>
      <c r="C9" s="32" t="inlineStr">
        <is>
          <t>Mzdy, sociální a zdravotní pojištění, daň ze mzdy</t>
        </is>
      </c>
      <c r="D9" s="37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  <c r="N9" s="37" t="n"/>
      <c r="O9" s="37" t="n"/>
      <c r="P9" s="37" t="n"/>
    </row>
    <row r="10">
      <c r="A10" s="31" t="inlineStr">
        <is>
          <t>C13/99999927/payments_rent</t>
        </is>
      </c>
      <c r="B10" s="31" t="inlineStr">
        <is>
          <t>Hotel Aurora Karlín s.r.o.</t>
        </is>
      </c>
      <c r="C10" s="31" t="inlineStr">
        <is>
          <t>Nájem a leasing</t>
        </is>
      </c>
      <c r="D10" s="37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  <c r="N10" s="37" t="n"/>
      <c r="O10" s="37" t="n"/>
      <c r="P10" s="37" t="n"/>
    </row>
    <row r="11">
      <c r="A11" s="31" t="inlineStr">
        <is>
          <t>C13/99999927/payments_tax</t>
        </is>
      </c>
      <c r="B11" s="31" t="inlineStr">
        <is>
          <t>Hotel Aurora Karlín s.r.o.</t>
        </is>
      </c>
      <c r="C11" s="31" t="inlineStr">
        <is>
          <t>DPH a daň z příjmů právnických osob</t>
        </is>
      </c>
      <c r="D11" s="37" t="n"/>
      <c r="E11" s="37" t="n"/>
      <c r="F11" s="37" t="n"/>
      <c r="G11" s="37" t="n"/>
      <c r="H11" s="37" t="n"/>
      <c r="I11" s="37" t="n"/>
      <c r="J11" s="37" t="n"/>
      <c r="K11" s="37" t="n"/>
      <c r="L11" s="37" t="n"/>
      <c r="M11" s="37" t="n"/>
      <c r="N11" s="37" t="n"/>
      <c r="O11" s="37" t="n"/>
      <c r="P11" s="37" t="n"/>
    </row>
    <row r="12">
      <c r="A12" s="31" t="inlineStr">
        <is>
          <t>C13/99999927/payments_debt</t>
        </is>
      </c>
      <c r="B12" s="31" t="inlineStr">
        <is>
          <t>Hotel Aurora Karlín s.r.o.</t>
        </is>
      </c>
      <c r="C12" s="31" t="inlineStr">
        <is>
          <t>Dluhová služba (splátky a úroky)</t>
        </is>
      </c>
      <c r="D12" s="37" t="n"/>
      <c r="E12" s="37" t="n"/>
      <c r="F12" s="37" t="n"/>
      <c r="G12" s="37" t="n"/>
      <c r="H12" s="37" t="n"/>
      <c r="I12" s="37" t="n"/>
      <c r="J12" s="37" t="n"/>
      <c r="K12" s="37" t="n"/>
      <c r="L12" s="37" t="n"/>
      <c r="M12" s="37" t="n"/>
      <c r="N12" s="37" t="n"/>
      <c r="O12" s="37" t="n"/>
      <c r="P12" s="37" t="n"/>
    </row>
    <row r="13">
      <c r="A13" s="31" t="inlineStr">
        <is>
          <t>C13/99999927/payments_intercompany</t>
        </is>
      </c>
      <c r="B13" s="31" t="inlineStr">
        <is>
          <t>Hotel Aurora Karlín s.r.o.</t>
        </is>
      </c>
      <c r="C13" s="31" t="inlineStr">
        <is>
          <t>Vnitroskupinové platby</t>
        </is>
      </c>
      <c r="D13" s="37" t="n"/>
      <c r="E13" s="37" t="n"/>
      <c r="F13" s="37" t="n"/>
      <c r="G13" s="37" t="n"/>
      <c r="H13" s="37" t="n"/>
      <c r="I13" s="37" t="n"/>
      <c r="J13" s="37" t="n"/>
      <c r="K13" s="37" t="n"/>
      <c r="L13" s="37" t="n"/>
      <c r="M13" s="37" t="n"/>
      <c r="N13" s="37" t="n"/>
      <c r="O13" s="37" t="n"/>
      <c r="P13" s="37" t="n"/>
    </row>
    <row r="14">
      <c r="A14" s="31" t="inlineStr">
        <is>
          <t>C13/99999927/payments_capex</t>
        </is>
      </c>
      <c r="B14" s="31" t="inlineStr">
        <is>
          <t>Hotel Aurora Karlín s.r.o.</t>
        </is>
      </c>
      <c r="C14" s="31" t="inlineStr">
        <is>
          <t>Investice</t>
        </is>
      </c>
      <c r="D14" s="37" t="n"/>
      <c r="E14" s="37" t="n"/>
      <c r="F14" s="37" t="n"/>
      <c r="G14" s="37" t="n"/>
      <c r="H14" s="37" t="n"/>
      <c r="I14" s="37" t="n"/>
      <c r="J14" s="37" t="n"/>
      <c r="K14" s="37" t="n"/>
      <c r="L14" s="37" t="n"/>
      <c r="M14" s="37" t="n"/>
      <c r="N14" s="37" t="n"/>
      <c r="O14" s="37" t="n"/>
      <c r="P14" s="37" t="n"/>
    </row>
    <row r="15">
      <c r="A15" s="31" t="inlineStr">
        <is>
          <t>C13/99999927/payments_other</t>
        </is>
      </c>
      <c r="B15" s="31" t="inlineStr">
        <is>
          <t>Hotel Aurora Karlín s.r.o.</t>
        </is>
      </c>
      <c r="C15" s="31" t="inlineStr">
        <is>
          <t>Ostatní platby</t>
        </is>
      </c>
      <c r="D15" s="37" t="n"/>
      <c r="E15" s="37" t="n"/>
      <c r="F15" s="37" t="n"/>
      <c r="G15" s="37" t="n"/>
      <c r="H15" s="37" t="n"/>
      <c r="I15" s="37" t="n"/>
      <c r="J15" s="37" t="n"/>
      <c r="K15" s="37" t="n"/>
      <c r="L15" s="37" t="n"/>
      <c r="M15" s="37" t="n"/>
      <c r="N15" s="37" t="n"/>
      <c r="O15" s="37" t="n"/>
      <c r="P15" s="37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48" customWidth="1" min="3" max="3"/>
    <col width="8" customWidth="1" min="4" max="4"/>
    <col width="10" customWidth="1" min="5" max="5"/>
    <col width="18" customWidth="1" min="6" max="6"/>
    <col width="14" customWidth="1" min="7" max="7"/>
    <col width="18" customWidth="1" min="8" max="8"/>
    <col width="14" customWidth="1" min="9" max="9"/>
    <col width="12" customWidth="1" min="10" max="10"/>
    <col width="50" customWidth="1" min="11" max="11"/>
    <col width="60" customWidth="1" min="12" max="12"/>
    <col width="18" customWidth="1" min="13" max="13"/>
    <col width="18" customWidth="1" min="14" max="14"/>
  </cols>
  <sheetData>
    <row r="1">
      <c r="A1" s="30" t="inlineStr">
        <is>
          <t>Pohled</t>
        </is>
      </c>
      <c r="B1" s="30" t="inlineStr">
        <is>
          <t>Klíč</t>
        </is>
      </c>
      <c r="C1" s="30" t="inlineStr">
        <is>
          <t>Řádek</t>
        </is>
      </c>
      <c r="D1" s="30" t="inlineStr">
        <is>
          <t>Schéma USALI</t>
        </is>
      </c>
      <c r="E1" s="30" t="inlineStr">
        <is>
          <t>Druh</t>
        </is>
      </c>
      <c r="F1" s="30" t="inlineStr">
        <is>
          <t>Měřená částka (Předchozí rok)</t>
        </is>
      </c>
      <c r="G1" s="30" t="inlineStr">
        <is>
          <t>% výnosů celkem (Předchozí rok)</t>
        </is>
      </c>
      <c r="H1" s="30" t="inlineStr">
        <is>
          <t>Měřená částka (Běžný rok)</t>
        </is>
      </c>
      <c r="I1" s="30" t="inlineStr">
        <is>
          <t>% výnosů celkem (Běžný rok)</t>
        </is>
      </c>
      <c r="J1" s="30" t="inlineStr">
        <is>
          <t>Stav</t>
        </is>
      </c>
      <c r="K1" s="30" t="inlineStr">
        <is>
          <t>Důvod</t>
        </is>
      </c>
      <c r="L1" s="30" t="inlineStr">
        <is>
          <t>Id dokladů</t>
        </is>
      </c>
      <c r="M1" s="30" t="inlineStr">
        <is>
          <t>Rozpočet</t>
        </is>
      </c>
      <c r="N1" s="30" t="inlineStr">
        <is>
          <t>Odchylka od rozpočtu</t>
        </is>
      </c>
    </row>
    <row r="2">
      <c r="A2" s="31" t="inlineStr">
        <is>
          <t>month</t>
        </is>
      </c>
      <c r="B2" s="31" t="inlineStr">
        <is>
          <t>rooms_rev</t>
        </is>
      </c>
      <c r="C2" s="31" t="inlineStr">
        <is>
          <t>Tržby za ubytování</t>
        </is>
      </c>
      <c r="D2" s="31" t="inlineStr">
        <is>
          <t>1</t>
        </is>
      </c>
      <c r="E2" s="31" t="inlineStr">
        <is>
          <t>detail</t>
        </is>
      </c>
      <c r="F2" s="33" t="n">
        <v>10188622.21</v>
      </c>
      <c r="G2" s="34" t="n">
        <v>73.31</v>
      </c>
      <c r="H2" s="33" t="n">
        <v>10113692.30</v>
      </c>
      <c r="I2" s="34" t="n">
        <v>70.57</v>
      </c>
      <c r="J2" s="31" t="inlineStr">
        <is>
          <t>ok</t>
        </is>
      </c>
      <c r="K2" s="31" t="inlineStr"/>
      <c r="L2" s="31" t="inlineStr">
        <is>
          <t>OP.RoomRev.month.cy; OP.RoomRev.month.py</t>
        </is>
      </c>
      <c r="M2" s="33" t="n">
        <v>11009522.00</v>
      </c>
      <c r="N2" s="33" t="n">
        <v>-895829.70</v>
      </c>
    </row>
    <row r="3">
      <c r="A3" s="31" t="inlineStr">
        <is>
          <t>month</t>
        </is>
      </c>
      <c r="B3" s="31" t="inlineStr">
        <is>
          <t>fb_rev</t>
        </is>
      </c>
      <c r="C3" s="31" t="inlineStr">
        <is>
          <t>Tržby F&amp;B</t>
        </is>
      </c>
      <c r="D3" s="31" t="inlineStr">
        <is>
          <t>2</t>
        </is>
      </c>
      <c r="E3" s="31" t="inlineStr">
        <is>
          <t>detail</t>
        </is>
      </c>
      <c r="F3" s="33" t="n">
        <v>2869318.95</v>
      </c>
      <c r="G3" s="34" t="n">
        <v>20.65</v>
      </c>
      <c r="H3" s="33" t="n">
        <v>3244293.67</v>
      </c>
      <c r="I3" s="34" t="n">
        <v>22.64</v>
      </c>
      <c r="J3" s="31" t="inlineStr">
        <is>
          <t>ok</t>
        </is>
      </c>
      <c r="K3" s="31" t="inlineStr"/>
      <c r="L3" s="31" t="inlineStr">
        <is>
          <t>OP.FBRev.month.cy; OP.FBRev.month.py</t>
        </is>
      </c>
      <c r="M3" s="33" t="n">
        <v>3137620.00</v>
      </c>
      <c r="N3" s="33" t="n">
        <v>106673.67</v>
      </c>
    </row>
    <row r="4">
      <c r="A4" s="31" t="inlineStr">
        <is>
          <t>month</t>
        </is>
      </c>
      <c r="B4" s="31" t="inlineStr">
        <is>
          <t>other_rev</t>
        </is>
      </c>
      <c r="C4" s="31" t="inlineStr">
        <is>
          <t>Tržby ostatních provozních oddělení</t>
        </is>
      </c>
      <c r="D4" s="31" t="inlineStr">
        <is>
          <t>3</t>
        </is>
      </c>
      <c r="E4" s="31" t="inlineStr">
        <is>
          <t>detail</t>
        </is>
      </c>
      <c r="F4" s="33" t="n">
        <v>839483.58</v>
      </c>
      <c r="G4" s="34" t="n">
        <v>6.04</v>
      </c>
      <c r="H4" s="33" t="n">
        <v>974397.42</v>
      </c>
      <c r="I4" s="34" t="n">
        <v>6.80</v>
      </c>
      <c r="J4" s="31" t="inlineStr">
        <is>
          <t>ok</t>
        </is>
      </c>
      <c r="K4" s="31" t="inlineStr"/>
      <c r="L4" s="32" t="inlineStr">
        <is>
          <t>OP.OtherRev.month.cy; OP.OtherRev.month.py</t>
        </is>
      </c>
      <c r="M4" s="33" t="n">
        <v>901205.00</v>
      </c>
      <c r="N4" s="33" t="n">
        <v>73192.42</v>
      </c>
    </row>
    <row r="5">
      <c r="A5" s="31" t="inlineStr">
        <is>
          <t>month</t>
        </is>
      </c>
      <c r="B5" s="31" t="inlineStr">
        <is>
          <t>misc_rev</t>
        </is>
      </c>
      <c r="C5" s="31" t="inlineStr">
        <is>
          <t>Ostatní a neprovozní výnosy</t>
        </is>
      </c>
      <c r="D5" s="31" t="inlineStr">
        <is>
          <t>4</t>
        </is>
      </c>
      <c r="E5" s="31" t="inlineStr">
        <is>
          <t>detail</t>
        </is>
      </c>
      <c r="F5" s="33" t="n">
        <v>0.00</v>
      </c>
      <c r="G5" s="34" t="n">
        <v>0.00</v>
      </c>
      <c r="H5" s="33" t="n">
        <v>0.00</v>
      </c>
      <c r="I5" s="34" t="n">
        <v>0.00</v>
      </c>
      <c r="J5" s="31" t="inlineStr">
        <is>
          <t>ok</t>
        </is>
      </c>
      <c r="K5" s="31" t="inlineStr"/>
      <c r="L5" s="31" t="inlineStr">
        <is>
          <t>OP.RevMISC.month.cy; OP.RevMISC.month.py</t>
        </is>
      </c>
      <c r="M5" s="33" t="n">
        <v>0.00</v>
      </c>
      <c r="N5" s="33" t="n">
        <v>0.00</v>
      </c>
    </row>
    <row r="6">
      <c r="A6" s="31" t="inlineStr">
        <is>
          <t>month</t>
        </is>
      </c>
      <c r="B6" s="31" t="inlineStr">
        <is>
          <t>total_rev</t>
        </is>
      </c>
      <c r="C6" s="31" t="inlineStr">
        <is>
          <t>Provozní výnosy celkem</t>
        </is>
      </c>
      <c r="D6" s="31" t="inlineStr"/>
      <c r="E6" s="31" t="inlineStr">
        <is>
          <t>subtotal</t>
        </is>
      </c>
      <c r="F6" s="33" t="n">
        <v>13897424.74</v>
      </c>
      <c r="G6" s="34" t="n">
        <v>100.00</v>
      </c>
      <c r="H6" s="33" t="n">
        <v>14332383.39</v>
      </c>
      <c r="I6" s="34" t="n">
        <v>100.00</v>
      </c>
      <c r="J6" s="31" t="inlineStr">
        <is>
          <t>ok</t>
        </is>
      </c>
      <c r="K6" s="31" t="inlineStr"/>
      <c r="L6" s="32" t="inlineStr">
        <is>
          <t>OP.TOT_REV_OP.month.cy; OP.TOT_REV_OP.month.py</t>
        </is>
      </c>
      <c r="M6" s="33" t="n">
        <v>15048347.00</v>
      </c>
      <c r="N6" s="33" t="n">
        <v>-715963.61</v>
      </c>
    </row>
    <row r="7">
      <c r="A7" s="31" t="inlineStr">
        <is>
          <t>month</t>
        </is>
      </c>
      <c r="B7" s="31" t="inlineStr">
        <is>
          <t>rooms_exp</t>
        </is>
      </c>
      <c r="C7" s="31" t="inlineStr">
        <is>
          <t>Náklady pokojů</t>
        </is>
      </c>
      <c r="D7" s="31" t="inlineStr">
        <is>
          <t>1</t>
        </is>
      </c>
      <c r="E7" s="31" t="inlineStr">
        <is>
          <t>detail</t>
        </is>
      </c>
      <c r="F7" s="33" t="n">
        <v>-2697169.96</v>
      </c>
      <c r="G7" s="34" t="n">
        <v>-19.41</v>
      </c>
      <c r="H7" s="33" t="n">
        <v>-2700539.04</v>
      </c>
      <c r="I7" s="34" t="n">
        <v>-18.84</v>
      </c>
      <c r="J7" s="31" t="inlineStr">
        <is>
          <t>ok</t>
        </is>
      </c>
      <c r="K7" s="31" t="inlineStr"/>
      <c r="L7" s="32" t="inlineStr">
        <is>
          <t>OP.RoomsExp.month.cy; OP.RoomsExp.month.py</t>
        </is>
      </c>
      <c r="M7" s="33" t="n">
        <v>-2845674.00</v>
      </c>
      <c r="N7" s="33" t="n">
        <v>145134.96</v>
      </c>
    </row>
    <row r="8">
      <c r="A8" s="31" t="inlineStr">
        <is>
          <t>month</t>
        </is>
      </c>
      <c r="B8" s="31" t="inlineStr">
        <is>
          <t>fb_exp</t>
        </is>
      </c>
      <c r="C8" s="31" t="inlineStr">
        <is>
          <t>Náklady F&amp;B</t>
        </is>
      </c>
      <c r="D8" s="31" t="inlineStr">
        <is>
          <t>2</t>
        </is>
      </c>
      <c r="E8" s="31" t="inlineStr">
        <is>
          <t>detail</t>
        </is>
      </c>
      <c r="F8" s="33" t="n">
        <v>-2178491.45</v>
      </c>
      <c r="G8" s="34" t="n">
        <v>-15.68</v>
      </c>
      <c r="H8" s="33" t="n">
        <v>-2259518.75</v>
      </c>
      <c r="I8" s="34" t="n">
        <v>-15.77</v>
      </c>
      <c r="J8" s="31" t="inlineStr">
        <is>
          <t>ok</t>
        </is>
      </c>
      <c r="K8" s="31" t="inlineStr"/>
      <c r="L8" s="31" t="inlineStr">
        <is>
          <t>OP.FBexp.month.cy; OP.FBexp.month.py</t>
        </is>
      </c>
      <c r="M8" s="33" t="n">
        <v>-2290844.00</v>
      </c>
      <c r="N8" s="33" t="n">
        <v>31325.25</v>
      </c>
    </row>
    <row r="9">
      <c r="A9" s="31" t="inlineStr">
        <is>
          <t>month</t>
        </is>
      </c>
      <c r="B9" s="31" t="inlineStr">
        <is>
          <t>other_exp</t>
        </is>
      </c>
      <c r="C9" s="31" t="inlineStr">
        <is>
          <t>Náklady ostatních provozních oddělení</t>
        </is>
      </c>
      <c r="D9" s="31" t="inlineStr">
        <is>
          <t>3</t>
        </is>
      </c>
      <c r="E9" s="31" t="inlineStr">
        <is>
          <t>detail</t>
        </is>
      </c>
      <c r="F9" s="33" t="n">
        <v>-246912.86</v>
      </c>
      <c r="G9" s="34" t="n">
        <v>-1.78</v>
      </c>
      <c r="H9" s="33" t="n">
        <v>-262993.79</v>
      </c>
      <c r="I9" s="34" t="n">
        <v>-1.83</v>
      </c>
      <c r="J9" s="31" t="inlineStr">
        <is>
          <t>ok</t>
        </is>
      </c>
      <c r="K9" s="31" t="inlineStr"/>
      <c r="L9" s="32" t="inlineStr">
        <is>
          <t>OP.OtherExp.month.cy; OP.OtherExp.month.py</t>
        </is>
      </c>
      <c r="M9" s="33" t="n">
        <v>-261616.00</v>
      </c>
      <c r="N9" s="33" t="n">
        <v>-1377.79</v>
      </c>
    </row>
    <row r="10">
      <c r="A10" s="31" t="inlineStr">
        <is>
          <t>month</t>
        </is>
      </c>
      <c r="B10" s="31" t="inlineStr">
        <is>
          <t>total_dept_exp</t>
        </is>
      </c>
      <c r="C10" s="31" t="inlineStr">
        <is>
          <t>Náklady oddělení celkem</t>
        </is>
      </c>
      <c r="D10" s="31" t="inlineStr"/>
      <c r="E10" s="31" t="inlineStr">
        <is>
          <t>subtotal</t>
        </is>
      </c>
      <c r="F10" s="33" t="n">
        <v>-5122574.27</v>
      </c>
      <c r="G10" s="34" t="n">
        <v>-36.86</v>
      </c>
      <c r="H10" s="33" t="n">
        <v>-5223051.58</v>
      </c>
      <c r="I10" s="34" t="n">
        <v>-36.44</v>
      </c>
      <c r="J10" s="31" t="inlineStr">
        <is>
          <t>ok</t>
        </is>
      </c>
      <c r="K10" s="31" t="inlineStr"/>
      <c r="L10" s="32" t="inlineStr">
        <is>
          <t>OP.TOT_DEPT_EXP.month.cy; OP.TOT_DEPT_EXP.month.py</t>
        </is>
      </c>
      <c r="M10" s="33" t="n">
        <v>-5398134.00</v>
      </c>
      <c r="N10" s="33" t="n">
        <v>175082.42</v>
      </c>
    </row>
    <row r="11">
      <c r="A11" s="31" t="inlineStr">
        <is>
          <t>month</t>
        </is>
      </c>
      <c r="B11" s="31" t="inlineStr">
        <is>
          <t>dept_profit</t>
        </is>
      </c>
      <c r="C11" s="31" t="inlineStr">
        <is>
          <t>Zisk oddělení celkem</t>
        </is>
      </c>
      <c r="D11" s="31" t="inlineStr"/>
      <c r="E11" s="31" t="inlineStr">
        <is>
          <t>subtotal</t>
        </is>
      </c>
      <c r="F11" s="33" t="n">
        <v>8774850.47</v>
      </c>
      <c r="G11" s="34" t="n">
        <v>63.14</v>
      </c>
      <c r="H11" s="33" t="n">
        <v>9109331.81</v>
      </c>
      <c r="I11" s="34" t="n">
        <v>63.56</v>
      </c>
      <c r="J11" s="31" t="inlineStr">
        <is>
          <t>ok</t>
        </is>
      </c>
      <c r="K11" s="31" t="inlineStr"/>
      <c r="L11" s="32" t="inlineStr">
        <is>
          <t>OP.DEPT_PROFIT.month.cy; OP.DEPT_PROFIT.month.py</t>
        </is>
      </c>
      <c r="M11" s="33" t="n">
        <v>9650213.00</v>
      </c>
      <c r="N11" s="33" t="n">
        <v>-540881.19</v>
      </c>
    </row>
    <row r="12">
      <c r="A12" s="31" t="inlineStr">
        <is>
          <t>month</t>
        </is>
      </c>
      <c r="B12" s="31" t="inlineStr">
        <is>
          <t>ag</t>
        </is>
      </c>
      <c r="C12" s="31" t="inlineStr">
        <is>
          <t>Správa a administrativa</t>
        </is>
      </c>
      <c r="D12" s="31" t="inlineStr">
        <is>
          <t>5</t>
        </is>
      </c>
      <c r="E12" s="31" t="inlineStr">
        <is>
          <t>detail</t>
        </is>
      </c>
      <c r="F12" s="33" t="n">
        <v>-890536.57</v>
      </c>
      <c r="G12" s="34" t="n">
        <v>-6.41</v>
      </c>
      <c r="H12" s="33" t="n">
        <v>-933266.95</v>
      </c>
      <c r="I12" s="34" t="n">
        <v>-6.51</v>
      </c>
      <c r="J12" s="31" t="inlineStr">
        <is>
          <t>ok</t>
        </is>
      </c>
      <c r="K12" s="31" t="inlineStr"/>
      <c r="L12" s="31" t="inlineStr">
        <is>
          <t>OP.ADMN.month.cy; OP.ADMN.month.py</t>
        </is>
      </c>
      <c r="M12" s="33" t="n">
        <v>-786354.00</v>
      </c>
      <c r="N12" s="33" t="n">
        <v>-146912.95</v>
      </c>
    </row>
    <row r="13">
      <c r="A13" s="31" t="inlineStr">
        <is>
          <t>month</t>
        </is>
      </c>
      <c r="B13" s="31" t="inlineStr">
        <is>
          <t>it</t>
        </is>
      </c>
      <c r="C13" s="31" t="inlineStr">
        <is>
          <t>Informační a telekomunikační systémy</t>
        </is>
      </c>
      <c r="D13" s="31" t="inlineStr">
        <is>
          <t>6</t>
        </is>
      </c>
      <c r="E13" s="31" t="inlineStr">
        <is>
          <t>detail</t>
        </is>
      </c>
      <c r="F13" s="38" t="inlineStr"/>
      <c r="G13" s="31" t="inlineStr"/>
      <c r="H13" s="38" t="inlineStr"/>
      <c r="I13" s="31" t="inlineStr"/>
      <c r="J13" s="31" t="inlineStr">
        <is>
          <t>it_in_ag</t>
        </is>
      </c>
      <c r="K13" s="32" t="inlineStr">
        <is>
          <t>šablona jednotné účtové osnovy nemá oddělení IT a telekomunikací: tyto náklady jsou součástí správy a administrativy</t>
        </is>
      </c>
      <c r="L13" s="31" t="inlineStr"/>
      <c r="M13" s="38" t="inlineStr"/>
      <c r="N13" s="38" t="inlineStr"/>
    </row>
    <row r="14">
      <c r="A14" s="31" t="inlineStr">
        <is>
          <t>month</t>
        </is>
      </c>
      <c r="B14" s="31" t="inlineStr">
        <is>
          <t>sm</t>
        </is>
      </c>
      <c r="C14" s="31" t="inlineStr">
        <is>
          <t>Prodej a marketing</t>
        </is>
      </c>
      <c r="D14" s="31" t="inlineStr">
        <is>
          <t>7</t>
        </is>
      </c>
      <c r="E14" s="31" t="inlineStr">
        <is>
          <t>detail</t>
        </is>
      </c>
      <c r="F14" s="33" t="n">
        <v>-367007.89</v>
      </c>
      <c r="G14" s="34" t="n">
        <v>-2.64</v>
      </c>
      <c r="H14" s="33" t="n">
        <v>-410036.61</v>
      </c>
      <c r="I14" s="34" t="n">
        <v>-2.86</v>
      </c>
      <c r="J14" s="31" t="inlineStr">
        <is>
          <t>ok</t>
        </is>
      </c>
      <c r="K14" s="31" t="inlineStr"/>
      <c r="L14" s="31" t="inlineStr">
        <is>
          <t>OP.MKTG.month.cy; OP.MKTG.month.py</t>
        </is>
      </c>
      <c r="M14" s="33" t="n">
        <v>-412790.00</v>
      </c>
      <c r="N14" s="33" t="n">
        <v>2753.39</v>
      </c>
    </row>
    <row r="15">
      <c r="A15" s="31" t="inlineStr">
        <is>
          <t>month</t>
        </is>
      </c>
      <c r="B15" s="31" t="inlineStr">
        <is>
          <t>pom</t>
        </is>
      </c>
      <c r="C15" s="31" t="inlineStr">
        <is>
          <t>Provoz a údržba nemovitosti</t>
        </is>
      </c>
      <c r="D15" s="31" t="inlineStr">
        <is>
          <t>8</t>
        </is>
      </c>
      <c r="E15" s="31" t="inlineStr">
        <is>
          <t>detail</t>
        </is>
      </c>
      <c r="F15" s="33" t="n">
        <v>-506707.82</v>
      </c>
      <c r="G15" s="34" t="n">
        <v>-3.65</v>
      </c>
      <c r="H15" s="33" t="n">
        <v>-502763.60</v>
      </c>
      <c r="I15" s="34" t="n">
        <v>-3.51</v>
      </c>
      <c r="J15" s="31" t="inlineStr">
        <is>
          <t>ok</t>
        </is>
      </c>
      <c r="K15" s="31" t="inlineStr"/>
      <c r="L15" s="31" t="inlineStr">
        <is>
          <t>OP.POMX.month.cy; OP.POMX.month.py</t>
        </is>
      </c>
      <c r="M15" s="33" t="n">
        <v>-476475.00</v>
      </c>
      <c r="N15" s="33" t="n">
        <v>-26288.60</v>
      </c>
    </row>
    <row r="16">
      <c r="A16" s="31" t="inlineStr">
        <is>
          <t>month</t>
        </is>
      </c>
      <c r="B16" s="31" t="inlineStr">
        <is>
          <t>eww</t>
        </is>
      </c>
      <c r="C16" s="31" t="inlineStr">
        <is>
          <t>Energie, voda a odpady</t>
        </is>
      </c>
      <c r="D16" s="31" t="inlineStr">
        <is>
          <t>9</t>
        </is>
      </c>
      <c r="E16" s="31" t="inlineStr">
        <is>
          <t>detail</t>
        </is>
      </c>
      <c r="F16" s="33" t="n">
        <v>-395819.97</v>
      </c>
      <c r="G16" s="34" t="n">
        <v>-2.85</v>
      </c>
      <c r="H16" s="33" t="n">
        <v>-388102.89</v>
      </c>
      <c r="I16" s="34" t="n">
        <v>-2.71</v>
      </c>
      <c r="J16" s="31" t="inlineStr">
        <is>
          <t>ok</t>
        </is>
      </c>
      <c r="K16" s="31" t="inlineStr"/>
      <c r="L16" s="31" t="inlineStr">
        <is>
          <t>OP.UTIL.month.cy; OP.UTIL.month.py</t>
        </is>
      </c>
      <c r="M16" s="33" t="n">
        <v>-388710.00</v>
      </c>
      <c r="N16" s="33" t="n">
        <v>607.11</v>
      </c>
    </row>
    <row r="17">
      <c r="A17" s="31" t="inlineStr">
        <is>
          <t>month</t>
        </is>
      </c>
      <c r="B17" s="31" t="inlineStr">
        <is>
          <t>total_undist</t>
        </is>
      </c>
      <c r="C17" s="31" t="inlineStr">
        <is>
          <t>Nerozdělené provozní náklady celkem</t>
        </is>
      </c>
      <c r="D17" s="31" t="inlineStr"/>
      <c r="E17" s="31" t="inlineStr">
        <is>
          <t>subtotal</t>
        </is>
      </c>
      <c r="F17" s="33" t="n">
        <v>-2160072.25</v>
      </c>
      <c r="G17" s="34" t="n">
        <v>-15.54</v>
      </c>
      <c r="H17" s="33" t="n">
        <v>-2234170.05</v>
      </c>
      <c r="I17" s="34" t="n">
        <v>-15.59</v>
      </c>
      <c r="J17" s="31" t="inlineStr">
        <is>
          <t>ok</t>
        </is>
      </c>
      <c r="K17" s="31" t="inlineStr"/>
      <c r="L17" s="32" t="inlineStr">
        <is>
          <t>OP.TOT_UNDIST.month.cy; OP.TOT_UNDIST.month.py</t>
        </is>
      </c>
      <c r="M17" s="33" t="n">
        <v>-2064329.00</v>
      </c>
      <c r="N17" s="33" t="n">
        <v>-169841.05</v>
      </c>
    </row>
    <row r="18">
      <c r="A18" s="31" t="inlineStr">
        <is>
          <t>month</t>
        </is>
      </c>
      <c r="B18" s="31" t="inlineStr">
        <is>
          <t>gop</t>
        </is>
      </c>
      <c r="C18" s="31" t="inlineStr">
        <is>
          <t>Hrubý provozní zisk (GOP)</t>
        </is>
      </c>
      <c r="D18" s="31" t="inlineStr"/>
      <c r="E18" s="31" t="inlineStr">
        <is>
          <t>subtotal</t>
        </is>
      </c>
      <c r="F18" s="33" t="n">
        <v>6614778.22</v>
      </c>
      <c r="G18" s="34" t="n">
        <v>47.60</v>
      </c>
      <c r="H18" s="33" t="n">
        <v>6875161.76</v>
      </c>
      <c r="I18" s="34" t="n">
        <v>47.97</v>
      </c>
      <c r="J18" s="31" t="inlineStr">
        <is>
          <t>ok</t>
        </is>
      </c>
      <c r="K18" s="31" t="inlineStr"/>
      <c r="L18" s="32" t="inlineStr">
        <is>
          <t>OP.EBITDA_OPS.month.cy; OP.EBITDA_OPS.month.py</t>
        </is>
      </c>
      <c r="M18" s="33" t="n">
        <v>7585884.00</v>
      </c>
      <c r="N18" s="33" t="n">
        <v>-710722.24</v>
      </c>
    </row>
    <row r="19">
      <c r="A19" s="31" t="inlineStr">
        <is>
          <t>month</t>
        </is>
      </c>
      <c r="B19" s="31" t="inlineStr">
        <is>
          <t>mgmt_fees</t>
        </is>
      </c>
      <c r="C19" s="31" t="inlineStr">
        <is>
          <t>Manažerské poplatky</t>
        </is>
      </c>
      <c r="D19" s="31" t="inlineStr"/>
      <c r="E19" s="31" t="inlineStr">
        <is>
          <t>detail</t>
        </is>
      </c>
      <c r="F19" s="33" t="n">
        <v>-416922.74</v>
      </c>
      <c r="G19" s="34" t="n">
        <v>-3.00</v>
      </c>
      <c r="H19" s="33" t="n">
        <v>-429971.51</v>
      </c>
      <c r="I19" s="34" t="n">
        <v>-3.00</v>
      </c>
      <c r="J19" s="31" t="inlineStr">
        <is>
          <t>ok</t>
        </is>
      </c>
      <c r="K19" s="31" t="inlineStr"/>
      <c r="L19" s="31" t="inlineStr">
        <is>
          <t>OP.XLIC.month.cy; OP.XLIC.month.py</t>
        </is>
      </c>
      <c r="M19" s="33" t="n">
        <v>-451450.00</v>
      </c>
      <c r="N19" s="33" t="n">
        <v>21478.49</v>
      </c>
    </row>
    <row r="20">
      <c r="A20" s="31" t="inlineStr">
        <is>
          <t>month</t>
        </is>
      </c>
      <c r="B20" s="31" t="inlineStr">
        <is>
          <t>income_before_nonop</t>
        </is>
      </c>
      <c r="C20" s="32" t="inlineStr">
        <is>
          <t>Výsledek před neprovozními výnosy a náklady</t>
        </is>
      </c>
      <c r="D20" s="31" t="inlineStr"/>
      <c r="E20" s="31" t="inlineStr">
        <is>
          <t>subtotal</t>
        </is>
      </c>
      <c r="F20" s="33" t="n">
        <v>6197855.48</v>
      </c>
      <c r="G20" s="34" t="n">
        <v>44.60</v>
      </c>
      <c r="H20" s="33" t="n">
        <v>6445190.25</v>
      </c>
      <c r="I20" s="34" t="n">
        <v>44.97</v>
      </c>
      <c r="J20" s="31" t="inlineStr">
        <is>
          <t>ok</t>
        </is>
      </c>
      <c r="K20" s="31" t="inlineStr"/>
      <c r="L20" s="32" t="inlineStr">
        <is>
          <t>OP.EBITDA_OPS.month.cy; OP.EBITDA_OPS.month.py; OP.XLIC.month.cy; OP.XLIC.month.py</t>
        </is>
      </c>
      <c r="M20" s="33" t="n">
        <v>7134434.00</v>
      </c>
      <c r="N20" s="33" t="n">
        <v>-689243.75</v>
      </c>
    </row>
    <row r="21">
      <c r="A21" s="31" t="inlineStr">
        <is>
          <t>month</t>
        </is>
      </c>
      <c r="B21" s="31" t="inlineStr">
        <is>
          <t>ins_tax</t>
        </is>
      </c>
      <c r="C21" s="31" t="inlineStr">
        <is>
          <t>Pojištění a daně z nemovitosti</t>
        </is>
      </c>
      <c r="D21" s="31" t="inlineStr"/>
      <c r="E21" s="31" t="inlineStr">
        <is>
          <t>detail</t>
        </is>
      </c>
      <c r="F21" s="33" t="n">
        <v>-43358.33</v>
      </c>
      <c r="G21" s="34" t="n">
        <v>-0.31</v>
      </c>
      <c r="H21" s="33" t="n">
        <v>-44612.50</v>
      </c>
      <c r="I21" s="34" t="n">
        <v>-0.31</v>
      </c>
      <c r="J21" s="31" t="inlineStr">
        <is>
          <t>ok</t>
        </is>
      </c>
      <c r="K21" s="31" t="inlineStr"/>
      <c r="L21" s="31" t="inlineStr">
        <is>
          <t>OP.INTX.month.cy; OP.INTX.month.py</t>
        </is>
      </c>
      <c r="M21" s="33" t="n">
        <v>-44613.00</v>
      </c>
      <c r="N21" s="33" t="n">
        <v>0.50</v>
      </c>
    </row>
    <row r="22">
      <c r="A22" s="31" t="inlineStr">
        <is>
          <t>month</t>
        </is>
      </c>
      <c r="B22" s="31" t="inlineStr">
        <is>
          <t>non_operating</t>
        </is>
      </c>
      <c r="C22" s="32" t="inlineStr">
        <is>
          <t>Nájem, náklady vlastníka a holdingu a ostatní neprovozní položky</t>
        </is>
      </c>
      <c r="D22" s="31" t="inlineStr"/>
      <c r="E22" s="31" t="inlineStr">
        <is>
          <t>detail</t>
        </is>
      </c>
      <c r="F22" s="33" t="n">
        <v>-2283290.00</v>
      </c>
      <c r="G22" s="34" t="n">
        <v>-16.43</v>
      </c>
      <c r="H22" s="33" t="n">
        <v>-3968010.50</v>
      </c>
      <c r="I22" s="34" t="n">
        <v>-27.69</v>
      </c>
      <c r="J22" s="31" t="inlineStr">
        <is>
          <t>ok</t>
        </is>
      </c>
      <c r="K22" s="31" t="inlineStr"/>
      <c r="L22" s="32" t="inlineStr">
        <is>
          <t>OP.TOT_HQ.month.cy; OP.TOT_HQ.month.py; OP.XLIC.month.cy; OP.XLIC.month.py</t>
        </is>
      </c>
      <c r="M22" s="33" t="n">
        <v>-3968011.00</v>
      </c>
      <c r="N22" s="33" t="n">
        <v>0.50</v>
      </c>
    </row>
    <row r="23">
      <c r="A23" s="31" t="inlineStr">
        <is>
          <t>month</t>
        </is>
      </c>
      <c r="B23" s="31" t="inlineStr">
        <is>
          <t>ebitda</t>
        </is>
      </c>
      <c r="C23" s="32" t="inlineStr">
        <is>
          <t>EBITDA (navazuje na standardní výsledovku)</t>
        </is>
      </c>
      <c r="D23" s="31" t="inlineStr"/>
      <c r="E23" s="31" t="inlineStr">
        <is>
          <t>subtotal</t>
        </is>
      </c>
      <c r="F23" s="33" t="n">
        <v>3871207.15</v>
      </c>
      <c r="G23" s="34" t="n">
        <v>27.86</v>
      </c>
      <c r="H23" s="33" t="n">
        <v>2432567.25</v>
      </c>
      <c r="I23" s="34" t="n">
        <v>16.97</v>
      </c>
      <c r="J23" s="31" t="inlineStr">
        <is>
          <t>ok</t>
        </is>
      </c>
      <c r="K23" s="31" t="inlineStr"/>
      <c r="L23" s="32" t="inlineStr">
        <is>
          <t>OP.EBITDA_GRP.month.cy; OP.EBITDA_GRP.month.py</t>
        </is>
      </c>
      <c r="M23" s="33" t="n">
        <v>3121810.00</v>
      </c>
      <c r="N23" s="33" t="n">
        <v>-689242.75</v>
      </c>
    </row>
    <row r="24">
      <c r="A24" s="31" t="inlineStr">
        <is>
          <t>month</t>
        </is>
      </c>
      <c r="B24" s="31" t="inlineStr">
        <is>
          <t>reconciliation/company_gop</t>
        </is>
      </c>
      <c r="C24" s="31" t="inlineStr">
        <is>
          <t>GOP hotelu</t>
        </is>
      </c>
      <c r="D24" s="31" t="inlineStr"/>
      <c r="E24" s="31" t="inlineStr">
        <is>
          <t>subtotal</t>
        </is>
      </c>
      <c r="F24" s="33" t="n">
        <v>6614778.22</v>
      </c>
      <c r="G24" s="31" t="inlineStr"/>
      <c r="H24" s="33" t="n">
        <v>6875161.76</v>
      </c>
      <c r="I24" s="31" t="inlineStr"/>
      <c r="J24" s="31" t="inlineStr">
        <is>
          <t>ok</t>
        </is>
      </c>
      <c r="K24" s="31" t="inlineStr"/>
      <c r="L24" s="31" t="inlineStr">
        <is>
          <t>OP.EBITDA_OPS.month.cy</t>
        </is>
      </c>
      <c r="M24" s="33" t="n"/>
      <c r="N24" s="33" t="n"/>
    </row>
    <row r="25">
      <c r="A25" s="31" t="inlineStr">
        <is>
          <t>month</t>
        </is>
      </c>
      <c r="B25" s="31" t="inlineStr">
        <is>
          <t>reconciliation/company_fees</t>
        </is>
      </c>
      <c r="C25" s="31" t="inlineStr">
        <is>
          <t>Manažerské poplatky</t>
        </is>
      </c>
      <c r="D25" s="31" t="inlineStr"/>
      <c r="E25" s="31" t="inlineStr">
        <is>
          <t>detail</t>
        </is>
      </c>
      <c r="F25" s="33" t="n">
        <v>-416922.74</v>
      </c>
      <c r="G25" s="31" t="inlineStr"/>
      <c r="H25" s="33" t="n">
        <v>-429971.51</v>
      </c>
      <c r="I25" s="31" t="inlineStr"/>
      <c r="J25" s="31" t="inlineStr">
        <is>
          <t>ok</t>
        </is>
      </c>
      <c r="K25" s="31" t="inlineStr"/>
      <c r="L25" s="31" t="inlineStr">
        <is>
          <t>OP.XLIC.month.cy</t>
        </is>
      </c>
      <c r="M25" s="33" t="n"/>
      <c r="N25" s="33" t="n"/>
    </row>
    <row r="26">
      <c r="A26" s="31" t="inlineStr">
        <is>
          <t>month</t>
        </is>
      </c>
      <c r="B26" s="31" t="inlineStr">
        <is>
          <t>reconciliation/company_rent</t>
        </is>
      </c>
      <c r="C26" s="31" t="inlineStr">
        <is>
          <t>Nájem a ostatní položky pod GOP</t>
        </is>
      </c>
      <c r="D26" s="31" t="inlineStr"/>
      <c r="E26" s="31" t="inlineStr">
        <is>
          <t>detail</t>
        </is>
      </c>
      <c r="F26" s="33" t="n">
        <v>-2326648.33</v>
      </c>
      <c r="G26" s="31" t="inlineStr"/>
      <c r="H26" s="33" t="n">
        <v>-4012623.00</v>
      </c>
      <c r="I26" s="31" t="inlineStr"/>
      <c r="J26" s="31" t="inlineStr">
        <is>
          <t>ok</t>
        </is>
      </c>
      <c r="K26" s="31" t="inlineStr"/>
      <c r="L26" s="32" t="inlineStr">
        <is>
          <t>OP.EBITDA_GRP.month.cy; OP.EBITDA_OPS.month.cy; OP.XLIC.month.cy</t>
        </is>
      </c>
      <c r="M26" s="33" t="n"/>
      <c r="N26" s="33" t="n"/>
    </row>
    <row r="27">
      <c r="A27" s="31" t="inlineStr">
        <is>
          <t>month</t>
        </is>
      </c>
      <c r="B27" s="31" t="inlineStr">
        <is>
          <t>reconciliation/company_ebitda</t>
        </is>
      </c>
      <c r="C27" s="31" t="inlineStr">
        <is>
          <t>EBITDA</t>
        </is>
      </c>
      <c r="D27" s="31" t="inlineStr"/>
      <c r="E27" s="31" t="inlineStr">
        <is>
          <t>subtotal</t>
        </is>
      </c>
      <c r="F27" s="33" t="n">
        <v>3871207.15</v>
      </c>
      <c r="G27" s="31" t="inlineStr"/>
      <c r="H27" s="33" t="n">
        <v>2432567.25</v>
      </c>
      <c r="I27" s="31" t="inlineStr"/>
      <c r="J27" s="31" t="inlineStr">
        <is>
          <t>ok</t>
        </is>
      </c>
      <c r="K27" s="31" t="inlineStr"/>
      <c r="L27" s="31" t="inlineStr">
        <is>
          <t>OP.EBITDA_GRP.month.cy</t>
        </is>
      </c>
      <c r="M27" s="33" t="n"/>
      <c r="N27" s="33" t="n"/>
    </row>
    <row r="28">
      <c r="A28" s="31" t="inlineStr">
        <is>
          <t>month</t>
        </is>
      </c>
      <c r="B28" s="31" t="inlineStr">
        <is>
          <t>reconciliation/standard</t>
        </is>
      </c>
      <c r="C28" s="31" t="inlineStr">
        <is>
          <t>EBITDA podle standardní výsledovky</t>
        </is>
      </c>
      <c r="D28" s="31" t="inlineStr"/>
      <c r="E28" s="31" t="inlineStr">
        <is>
          <t>detail</t>
        </is>
      </c>
      <c r="F28" s="33" t="n">
        <v>3871207.15</v>
      </c>
      <c r="G28" s="31" t="inlineStr"/>
      <c r="H28" s="33" t="n">
        <v>2432567.25</v>
      </c>
      <c r="I28" s="31" t="inlineStr"/>
      <c r="J28" s="31" t="inlineStr">
        <is>
          <t>ok</t>
        </is>
      </c>
      <c r="K28" s="31" t="inlineStr"/>
      <c r="L28" s="31" t="inlineStr">
        <is>
          <t>PL.EBITDA.month.cy; PL.EBITDA.month.py</t>
        </is>
      </c>
      <c r="M28" s="33" t="n"/>
      <c r="N28" s="33" t="n"/>
    </row>
    <row r="29">
      <c r="A29" s="31" t="inlineStr">
        <is>
          <t>month</t>
        </is>
      </c>
      <c r="B29" s="31" t="inlineStr">
        <is>
          <t>reconciliation/difference</t>
        </is>
      </c>
      <c r="C29" s="31" t="inlineStr">
        <is>
          <t>Rozdíl</t>
        </is>
      </c>
      <c r="D29" s="31" t="inlineStr"/>
      <c r="E29" s="31" t="inlineStr">
        <is>
          <t>detail</t>
        </is>
      </c>
      <c r="F29" s="33" t="n">
        <v>0.00</v>
      </c>
      <c r="G29" s="31" t="inlineStr"/>
      <c r="H29" s="33" t="n">
        <v>0.00</v>
      </c>
      <c r="I29" s="31" t="inlineStr"/>
      <c r="J29" s="31" t="inlineStr">
        <is>
          <t>ok</t>
        </is>
      </c>
      <c r="K29" s="31" t="inlineStr"/>
      <c r="L29" s="31" t="inlineStr"/>
      <c r="M29" s="33" t="n"/>
      <c r="N29" s="33" t="n"/>
    </row>
    <row r="30">
      <c r="A30" s="31" t="inlineStr">
        <is>
          <t>ytd</t>
        </is>
      </c>
      <c r="B30" s="31" t="inlineStr">
        <is>
          <t>rooms_rev</t>
        </is>
      </c>
      <c r="C30" s="31" t="inlineStr">
        <is>
          <t>Tržby za ubytování</t>
        </is>
      </c>
      <c r="D30" s="31" t="inlineStr">
        <is>
          <t>1</t>
        </is>
      </c>
      <c r="E30" s="31" t="inlineStr">
        <is>
          <t>detail</t>
        </is>
      </c>
      <c r="F30" s="33" t="n">
        <v>71943556.35</v>
      </c>
      <c r="G30" s="34" t="n">
        <v>69.45</v>
      </c>
      <c r="H30" s="33" t="n">
        <v>73027306.55</v>
      </c>
      <c r="I30" s="34" t="n">
        <v>69.37</v>
      </c>
      <c r="J30" s="31" t="inlineStr">
        <is>
          <t>ok</t>
        </is>
      </c>
      <c r="K30" s="31" t="inlineStr"/>
      <c r="L30" s="31" t="inlineStr">
        <is>
          <t>OP.RoomRev.ytd.cy; OP.RoomRev.ytd.py</t>
        </is>
      </c>
      <c r="M30" s="33" t="n">
        <v>77949771.00</v>
      </c>
      <c r="N30" s="33" t="n">
        <v>-4922464.45</v>
      </c>
    </row>
    <row r="31">
      <c r="A31" s="31" t="inlineStr">
        <is>
          <t>ytd</t>
        </is>
      </c>
      <c r="B31" s="31" t="inlineStr">
        <is>
          <t>fb_rev</t>
        </is>
      </c>
      <c r="C31" s="31" t="inlineStr">
        <is>
          <t>Tržby F&amp;B</t>
        </is>
      </c>
      <c r="D31" s="31" t="inlineStr">
        <is>
          <t>2</t>
        </is>
      </c>
      <c r="E31" s="31" t="inlineStr">
        <is>
          <t>detail</t>
        </is>
      </c>
      <c r="F31" s="33" t="n">
        <v>24376440.79</v>
      </c>
      <c r="G31" s="34" t="n">
        <v>23.53</v>
      </c>
      <c r="H31" s="33" t="n">
        <v>25230817.47</v>
      </c>
      <c r="I31" s="34" t="n">
        <v>23.97</v>
      </c>
      <c r="J31" s="31" t="inlineStr">
        <is>
          <t>ok</t>
        </is>
      </c>
      <c r="K31" s="31" t="inlineStr"/>
      <c r="L31" s="31" t="inlineStr">
        <is>
          <t>OP.FBRev.ytd.cy; OP.FBRev.ytd.py</t>
        </is>
      </c>
      <c r="M31" s="33" t="n">
        <v>25294474.00</v>
      </c>
      <c r="N31" s="33" t="n">
        <v>-63656.53</v>
      </c>
    </row>
    <row r="32">
      <c r="A32" s="31" t="inlineStr">
        <is>
          <t>ytd</t>
        </is>
      </c>
      <c r="B32" s="31" t="inlineStr">
        <is>
          <t>other_rev</t>
        </is>
      </c>
      <c r="C32" s="31" t="inlineStr">
        <is>
          <t>Tržby ostatních provozních oddělení</t>
        </is>
      </c>
      <c r="D32" s="31" t="inlineStr">
        <is>
          <t>3</t>
        </is>
      </c>
      <c r="E32" s="31" t="inlineStr">
        <is>
          <t>detail</t>
        </is>
      </c>
      <c r="F32" s="33" t="n">
        <v>7273445.40</v>
      </c>
      <c r="G32" s="34" t="n">
        <v>7.02</v>
      </c>
      <c r="H32" s="33" t="n">
        <v>7020757.21</v>
      </c>
      <c r="I32" s="34" t="n">
        <v>6.67</v>
      </c>
      <c r="J32" s="31" t="inlineStr">
        <is>
          <t>ok</t>
        </is>
      </c>
      <c r="K32" s="31" t="inlineStr"/>
      <c r="L32" s="31" t="inlineStr">
        <is>
          <t>OP.OtherRev.ytd.cy; OP.OtherRev.ytd.py</t>
        </is>
      </c>
      <c r="M32" s="33" t="n">
        <v>7136955.00</v>
      </c>
      <c r="N32" s="33" t="n">
        <v>-116197.79</v>
      </c>
    </row>
    <row r="33">
      <c r="A33" s="31" t="inlineStr">
        <is>
          <t>ytd</t>
        </is>
      </c>
      <c r="B33" s="31" t="inlineStr">
        <is>
          <t>misc_rev</t>
        </is>
      </c>
      <c r="C33" s="31" t="inlineStr">
        <is>
          <t>Ostatní a neprovozní výnosy</t>
        </is>
      </c>
      <c r="D33" s="31" t="inlineStr">
        <is>
          <t>4</t>
        </is>
      </c>
      <c r="E33" s="31" t="inlineStr">
        <is>
          <t>detail</t>
        </is>
      </c>
      <c r="F33" s="33" t="n">
        <v>0.00</v>
      </c>
      <c r="G33" s="34" t="n">
        <v>0.00</v>
      </c>
      <c r="H33" s="33" t="n">
        <v>0.00</v>
      </c>
      <c r="I33" s="34" t="n">
        <v>0.00</v>
      </c>
      <c r="J33" s="31" t="inlineStr">
        <is>
          <t>ok</t>
        </is>
      </c>
      <c r="K33" s="31" t="inlineStr"/>
      <c r="L33" s="31" t="inlineStr">
        <is>
          <t>OP.RevMISC.ytd.cy; OP.RevMISC.ytd.py</t>
        </is>
      </c>
      <c r="M33" s="33" t="n">
        <v>0.00</v>
      </c>
      <c r="N33" s="33" t="n">
        <v>0.00</v>
      </c>
    </row>
    <row r="34">
      <c r="A34" s="31" t="inlineStr">
        <is>
          <t>ytd</t>
        </is>
      </c>
      <c r="B34" s="31" t="inlineStr">
        <is>
          <t>total_rev</t>
        </is>
      </c>
      <c r="C34" s="31" t="inlineStr">
        <is>
          <t>Provozní výnosy celkem</t>
        </is>
      </c>
      <c r="D34" s="31" t="inlineStr"/>
      <c r="E34" s="31" t="inlineStr">
        <is>
          <t>subtotal</t>
        </is>
      </c>
      <c r="F34" s="33" t="n">
        <v>103593442.54</v>
      </c>
      <c r="G34" s="34" t="n">
        <v>100.00</v>
      </c>
      <c r="H34" s="33" t="n">
        <v>105278881.23</v>
      </c>
      <c r="I34" s="34" t="n">
        <v>100.00</v>
      </c>
      <c r="J34" s="31" t="inlineStr">
        <is>
          <t>ok</t>
        </is>
      </c>
      <c r="K34" s="31" t="inlineStr"/>
      <c r="L34" s="32" t="inlineStr">
        <is>
          <t>OP.TOT_REV_OP.ytd.cy; OP.TOT_REV_OP.ytd.py</t>
        </is>
      </c>
      <c r="M34" s="33" t="n">
        <v>110381200.00</v>
      </c>
      <c r="N34" s="33" t="n">
        <v>-5102318.77</v>
      </c>
    </row>
    <row r="35">
      <c r="A35" s="31" t="inlineStr">
        <is>
          <t>ytd</t>
        </is>
      </c>
      <c r="B35" s="31" t="inlineStr">
        <is>
          <t>rooms_exp</t>
        </is>
      </c>
      <c r="C35" s="31" t="inlineStr">
        <is>
          <t>Náklady pokojů</t>
        </is>
      </c>
      <c r="D35" s="31" t="inlineStr">
        <is>
          <t>1</t>
        </is>
      </c>
      <c r="E35" s="31" t="inlineStr">
        <is>
          <t>detail</t>
        </is>
      </c>
      <c r="F35" s="33" t="n">
        <v>-20602748.24</v>
      </c>
      <c r="G35" s="34" t="n">
        <v>-19.89</v>
      </c>
      <c r="H35" s="33" t="n">
        <v>-21066794.13</v>
      </c>
      <c r="I35" s="34" t="n">
        <v>-20.01</v>
      </c>
      <c r="J35" s="31" t="inlineStr">
        <is>
          <t>ok</t>
        </is>
      </c>
      <c r="K35" s="31" t="inlineStr"/>
      <c r="L35" s="31" t="inlineStr">
        <is>
          <t>OP.RoomsExp.ytd.cy; OP.RoomsExp.ytd.py</t>
        </is>
      </c>
      <c r="M35" s="33" t="n">
        <v>-21817491.00</v>
      </c>
      <c r="N35" s="33" t="n">
        <v>750696.87</v>
      </c>
    </row>
    <row r="36">
      <c r="A36" s="31" t="inlineStr">
        <is>
          <t>ytd</t>
        </is>
      </c>
      <c r="B36" s="31" t="inlineStr">
        <is>
          <t>fb_exp</t>
        </is>
      </c>
      <c r="C36" s="31" t="inlineStr">
        <is>
          <t>Náklady F&amp;B</t>
        </is>
      </c>
      <c r="D36" s="31" t="inlineStr">
        <is>
          <t>2</t>
        </is>
      </c>
      <c r="E36" s="31" t="inlineStr">
        <is>
          <t>detail</t>
        </is>
      </c>
      <c r="F36" s="33" t="n">
        <v>-17976953.33</v>
      </c>
      <c r="G36" s="34" t="n">
        <v>-17.35</v>
      </c>
      <c r="H36" s="33" t="n">
        <v>-18537542.66</v>
      </c>
      <c r="I36" s="34" t="n">
        <v>-17.61</v>
      </c>
      <c r="J36" s="31" t="inlineStr">
        <is>
          <t>ok</t>
        </is>
      </c>
      <c r="K36" s="31" t="inlineStr"/>
      <c r="L36" s="31" t="inlineStr">
        <is>
          <t>OP.FBexp.ytd.cy; OP.FBexp.ytd.py</t>
        </is>
      </c>
      <c r="M36" s="33" t="n">
        <v>-18750875.00</v>
      </c>
      <c r="N36" s="33" t="n">
        <v>213332.34</v>
      </c>
    </row>
    <row r="37">
      <c r="A37" s="31" t="inlineStr">
        <is>
          <t>ytd</t>
        </is>
      </c>
      <c r="B37" s="31" t="inlineStr">
        <is>
          <t>other_exp</t>
        </is>
      </c>
      <c r="C37" s="31" t="inlineStr">
        <is>
          <t>Náklady ostatních provozních oddělení</t>
        </is>
      </c>
      <c r="D37" s="31" t="inlineStr">
        <is>
          <t>3</t>
        </is>
      </c>
      <c r="E37" s="31" t="inlineStr">
        <is>
          <t>detail</t>
        </is>
      </c>
      <c r="F37" s="33" t="n">
        <v>-2214281.61</v>
      </c>
      <c r="G37" s="34" t="n">
        <v>-2.14</v>
      </c>
      <c r="H37" s="33" t="n">
        <v>-2357933.95</v>
      </c>
      <c r="I37" s="34" t="n">
        <v>-2.24</v>
      </c>
      <c r="J37" s="31" t="inlineStr">
        <is>
          <t>ok</t>
        </is>
      </c>
      <c r="K37" s="31" t="inlineStr"/>
      <c r="L37" s="31" t="inlineStr">
        <is>
          <t>OP.OtherExp.ytd.cy; OP.OtherExp.ytd.py</t>
        </is>
      </c>
      <c r="M37" s="33" t="n">
        <v>-2354544.00</v>
      </c>
      <c r="N37" s="33" t="n">
        <v>-3389.95</v>
      </c>
    </row>
    <row r="38">
      <c r="A38" s="31" t="inlineStr">
        <is>
          <t>ytd</t>
        </is>
      </c>
      <c r="B38" s="31" t="inlineStr">
        <is>
          <t>total_dept_exp</t>
        </is>
      </c>
      <c r="C38" s="31" t="inlineStr">
        <is>
          <t>Náklady oddělení celkem</t>
        </is>
      </c>
      <c r="D38" s="31" t="inlineStr"/>
      <c r="E38" s="31" t="inlineStr">
        <is>
          <t>subtotal</t>
        </is>
      </c>
      <c r="F38" s="33" t="n">
        <v>-40793983.18</v>
      </c>
      <c r="G38" s="34" t="n">
        <v>-39.38</v>
      </c>
      <c r="H38" s="33" t="n">
        <v>-41962270.74</v>
      </c>
      <c r="I38" s="34" t="n">
        <v>-39.86</v>
      </c>
      <c r="J38" s="31" t="inlineStr">
        <is>
          <t>ok</t>
        </is>
      </c>
      <c r="K38" s="31" t="inlineStr"/>
      <c r="L38" s="32" t="inlineStr">
        <is>
          <t>OP.TOT_DEPT_EXP.ytd.cy; OP.TOT_DEPT_EXP.ytd.py</t>
        </is>
      </c>
      <c r="M38" s="33" t="n">
        <v>-42922910.00</v>
      </c>
      <c r="N38" s="33" t="n">
        <v>960639.26</v>
      </c>
    </row>
    <row r="39">
      <c r="A39" s="31" t="inlineStr">
        <is>
          <t>ytd</t>
        </is>
      </c>
      <c r="B39" s="31" t="inlineStr">
        <is>
          <t>dept_profit</t>
        </is>
      </c>
      <c r="C39" s="31" t="inlineStr">
        <is>
          <t>Zisk oddělení celkem</t>
        </is>
      </c>
      <c r="D39" s="31" t="inlineStr"/>
      <c r="E39" s="31" t="inlineStr">
        <is>
          <t>subtotal</t>
        </is>
      </c>
      <c r="F39" s="33" t="n">
        <v>62799459.36</v>
      </c>
      <c r="G39" s="34" t="n">
        <v>60.62</v>
      </c>
      <c r="H39" s="33" t="n">
        <v>63316610.49</v>
      </c>
      <c r="I39" s="34" t="n">
        <v>60.14</v>
      </c>
      <c r="J39" s="31" t="inlineStr">
        <is>
          <t>ok</t>
        </is>
      </c>
      <c r="K39" s="31" t="inlineStr"/>
      <c r="L39" s="32" t="inlineStr">
        <is>
          <t>OP.DEPT_PROFIT.ytd.cy; OP.DEPT_PROFIT.ytd.py</t>
        </is>
      </c>
      <c r="M39" s="33" t="n">
        <v>67458290.00</v>
      </c>
      <c r="N39" s="33" t="n">
        <v>-4141679.51</v>
      </c>
    </row>
    <row r="40">
      <c r="A40" s="31" t="inlineStr">
        <is>
          <t>ytd</t>
        </is>
      </c>
      <c r="B40" s="31" t="inlineStr">
        <is>
          <t>ag</t>
        </is>
      </c>
      <c r="C40" s="31" t="inlineStr">
        <is>
          <t>Správa a administrativa</t>
        </is>
      </c>
      <c r="D40" s="31" t="inlineStr">
        <is>
          <t>5</t>
        </is>
      </c>
      <c r="E40" s="31" t="inlineStr">
        <is>
          <t>detail</t>
        </is>
      </c>
      <c r="F40" s="33" t="n">
        <v>-7968108.36</v>
      </c>
      <c r="G40" s="34" t="n">
        <v>-7.69</v>
      </c>
      <c r="H40" s="33" t="n">
        <v>-8313567.21</v>
      </c>
      <c r="I40" s="34" t="n">
        <v>-7.90</v>
      </c>
      <c r="J40" s="31" t="inlineStr">
        <is>
          <t>ok</t>
        </is>
      </c>
      <c r="K40" s="31" t="inlineStr"/>
      <c r="L40" s="31" t="inlineStr">
        <is>
          <t>OP.ADMN.ytd.cy; OP.ADMN.ytd.py</t>
        </is>
      </c>
      <c r="M40" s="33" t="n">
        <v>-7307511.00</v>
      </c>
      <c r="N40" s="33" t="n">
        <v>-1006056.21</v>
      </c>
    </row>
    <row r="41">
      <c r="A41" s="31" t="inlineStr">
        <is>
          <t>ytd</t>
        </is>
      </c>
      <c r="B41" s="31" t="inlineStr">
        <is>
          <t>it</t>
        </is>
      </c>
      <c r="C41" s="31" t="inlineStr">
        <is>
          <t>Informační a telekomunikační systémy</t>
        </is>
      </c>
      <c r="D41" s="31" t="inlineStr">
        <is>
          <t>6</t>
        </is>
      </c>
      <c r="E41" s="31" t="inlineStr">
        <is>
          <t>detail</t>
        </is>
      </c>
      <c r="F41" s="38" t="inlineStr"/>
      <c r="G41" s="31" t="inlineStr"/>
      <c r="H41" s="38" t="inlineStr"/>
      <c r="I41" s="31" t="inlineStr"/>
      <c r="J41" s="31" t="inlineStr">
        <is>
          <t>it_in_ag</t>
        </is>
      </c>
      <c r="K41" s="32" t="inlineStr">
        <is>
          <t>šablona jednotné účtové osnovy nemá oddělení IT a telekomunikací: tyto náklady jsou součástí správy a administrativy</t>
        </is>
      </c>
      <c r="L41" s="31" t="inlineStr"/>
      <c r="M41" s="38" t="inlineStr"/>
      <c r="N41" s="38" t="inlineStr"/>
    </row>
    <row r="42">
      <c r="A42" s="31" t="inlineStr">
        <is>
          <t>ytd</t>
        </is>
      </c>
      <c r="B42" s="31" t="inlineStr">
        <is>
          <t>sm</t>
        </is>
      </c>
      <c r="C42" s="31" t="inlineStr">
        <is>
          <t>Prodej a marketing</t>
        </is>
      </c>
      <c r="D42" s="31" t="inlineStr">
        <is>
          <t>7</t>
        </is>
      </c>
      <c r="E42" s="31" t="inlineStr">
        <is>
          <t>detail</t>
        </is>
      </c>
      <c r="F42" s="33" t="n">
        <v>-3089184.94</v>
      </c>
      <c r="G42" s="34" t="n">
        <v>-2.98</v>
      </c>
      <c r="H42" s="33" t="n">
        <v>-3290198.37</v>
      </c>
      <c r="I42" s="34" t="n">
        <v>-3.13</v>
      </c>
      <c r="J42" s="31" t="inlineStr">
        <is>
          <t>ok</t>
        </is>
      </c>
      <c r="K42" s="31" t="inlineStr"/>
      <c r="L42" s="31" t="inlineStr">
        <is>
          <t>OP.MKTG.ytd.cy; OP.MKTG.ytd.py</t>
        </is>
      </c>
      <c r="M42" s="33" t="n">
        <v>-3338597.00</v>
      </c>
      <c r="N42" s="33" t="n">
        <v>48398.63</v>
      </c>
    </row>
    <row r="43">
      <c r="A43" s="31" t="inlineStr">
        <is>
          <t>ytd</t>
        </is>
      </c>
      <c r="B43" s="31" t="inlineStr">
        <is>
          <t>pom</t>
        </is>
      </c>
      <c r="C43" s="31" t="inlineStr">
        <is>
          <t>Provoz a údržba nemovitosti</t>
        </is>
      </c>
      <c r="D43" s="31" t="inlineStr">
        <is>
          <t>8</t>
        </is>
      </c>
      <c r="E43" s="31" t="inlineStr">
        <is>
          <t>detail</t>
        </is>
      </c>
      <c r="F43" s="33" t="n">
        <v>-3760700.65</v>
      </c>
      <c r="G43" s="34" t="n">
        <v>-3.63</v>
      </c>
      <c r="H43" s="33" t="n">
        <v>-3764139.48</v>
      </c>
      <c r="I43" s="34" t="n">
        <v>-3.58</v>
      </c>
      <c r="J43" s="31" t="inlineStr">
        <is>
          <t>ok</t>
        </is>
      </c>
      <c r="K43" s="31" t="inlineStr"/>
      <c r="L43" s="31" t="inlineStr">
        <is>
          <t>OP.POMX.ytd.cy; OP.POMX.ytd.py</t>
        </is>
      </c>
      <c r="M43" s="33" t="n">
        <v>-3867372.00</v>
      </c>
      <c r="N43" s="33" t="n">
        <v>103232.52</v>
      </c>
    </row>
    <row r="44">
      <c r="A44" s="31" t="inlineStr">
        <is>
          <t>ytd</t>
        </is>
      </c>
      <c r="B44" s="31" t="inlineStr">
        <is>
          <t>eww</t>
        </is>
      </c>
      <c r="C44" s="31" t="inlineStr">
        <is>
          <t>Energie, voda a odpady</t>
        </is>
      </c>
      <c r="D44" s="31" t="inlineStr">
        <is>
          <t>9</t>
        </is>
      </c>
      <c r="E44" s="31" t="inlineStr">
        <is>
          <t>detail</t>
        </is>
      </c>
      <c r="F44" s="33" t="n">
        <v>-4010690.68</v>
      </c>
      <c r="G44" s="34" t="n">
        <v>-3.87</v>
      </c>
      <c r="H44" s="33" t="n">
        <v>-3935476.86</v>
      </c>
      <c r="I44" s="34" t="n">
        <v>-3.74</v>
      </c>
      <c r="J44" s="31" t="inlineStr">
        <is>
          <t>ok</t>
        </is>
      </c>
      <c r="K44" s="31" t="inlineStr"/>
      <c r="L44" s="31" t="inlineStr">
        <is>
          <t>OP.UTIL.ytd.cy; OP.UTIL.ytd.py</t>
        </is>
      </c>
      <c r="M44" s="33" t="n">
        <v>-3939724.00</v>
      </c>
      <c r="N44" s="33" t="n">
        <v>4247.14</v>
      </c>
    </row>
    <row r="45">
      <c r="A45" s="31" t="inlineStr">
        <is>
          <t>ytd</t>
        </is>
      </c>
      <c r="B45" s="31" t="inlineStr">
        <is>
          <t>total_undist</t>
        </is>
      </c>
      <c r="C45" s="31" t="inlineStr">
        <is>
          <t>Nerozdělené provozní náklady celkem</t>
        </is>
      </c>
      <c r="D45" s="31" t="inlineStr"/>
      <c r="E45" s="31" t="inlineStr">
        <is>
          <t>subtotal</t>
        </is>
      </c>
      <c r="F45" s="33" t="n">
        <v>-18828684.63</v>
      </c>
      <c r="G45" s="34" t="n">
        <v>-18.18</v>
      </c>
      <c r="H45" s="33" t="n">
        <v>-19303381.92</v>
      </c>
      <c r="I45" s="34" t="n">
        <v>-18.34</v>
      </c>
      <c r="J45" s="31" t="inlineStr">
        <is>
          <t>ok</t>
        </is>
      </c>
      <c r="K45" s="31" t="inlineStr"/>
      <c r="L45" s="32" t="inlineStr">
        <is>
          <t>OP.TOT_UNDIST.ytd.cy; OP.TOT_UNDIST.ytd.py</t>
        </is>
      </c>
      <c r="M45" s="33" t="n">
        <v>-18453204.00</v>
      </c>
      <c r="N45" s="33" t="n">
        <v>-850177.92</v>
      </c>
    </row>
    <row r="46">
      <c r="A46" s="31" t="inlineStr">
        <is>
          <t>ytd</t>
        </is>
      </c>
      <c r="B46" s="31" t="inlineStr">
        <is>
          <t>gop</t>
        </is>
      </c>
      <c r="C46" s="31" t="inlineStr">
        <is>
          <t>Hrubý provozní zisk (GOP)</t>
        </is>
      </c>
      <c r="D46" s="31" t="inlineStr"/>
      <c r="E46" s="31" t="inlineStr">
        <is>
          <t>subtotal</t>
        </is>
      </c>
      <c r="F46" s="33" t="n">
        <v>43970774.73</v>
      </c>
      <c r="G46" s="34" t="n">
        <v>42.45</v>
      </c>
      <c r="H46" s="33" t="n">
        <v>44013228.57</v>
      </c>
      <c r="I46" s="34" t="n">
        <v>41.81</v>
      </c>
      <c r="J46" s="31" t="inlineStr">
        <is>
          <t>ok</t>
        </is>
      </c>
      <c r="K46" s="31" t="inlineStr"/>
      <c r="L46" s="32" t="inlineStr">
        <is>
          <t>OP.EBITDA_OPS.ytd.cy; OP.EBITDA_OPS.ytd.py</t>
        </is>
      </c>
      <c r="M46" s="33" t="n">
        <v>49005086.00</v>
      </c>
      <c r="N46" s="33" t="n">
        <v>-4991857.43</v>
      </c>
    </row>
    <row r="47">
      <c r="A47" s="31" t="inlineStr">
        <is>
          <t>ytd</t>
        </is>
      </c>
      <c r="B47" s="31" t="inlineStr">
        <is>
          <t>mgmt_fees</t>
        </is>
      </c>
      <c r="C47" s="31" t="inlineStr">
        <is>
          <t>Manažerské poplatky</t>
        </is>
      </c>
      <c r="D47" s="31" t="inlineStr"/>
      <c r="E47" s="31" t="inlineStr">
        <is>
          <t>detail</t>
        </is>
      </c>
      <c r="F47" s="33" t="n">
        <v>-3107803.27</v>
      </c>
      <c r="G47" s="34" t="n">
        <v>-3.00</v>
      </c>
      <c r="H47" s="33" t="n">
        <v>-3158366.46</v>
      </c>
      <c r="I47" s="34" t="n">
        <v>-3.00</v>
      </c>
      <c r="J47" s="31" t="inlineStr">
        <is>
          <t>ok</t>
        </is>
      </c>
      <c r="K47" s="31" t="inlineStr"/>
      <c r="L47" s="31" t="inlineStr">
        <is>
          <t>OP.XLIC.ytd.cy; OP.XLIC.ytd.py</t>
        </is>
      </c>
      <c r="M47" s="33" t="n">
        <v>-3311437.00</v>
      </c>
      <c r="N47" s="33" t="n">
        <v>153070.54</v>
      </c>
    </row>
    <row r="48">
      <c r="A48" s="31" t="inlineStr">
        <is>
          <t>ytd</t>
        </is>
      </c>
      <c r="B48" s="31" t="inlineStr">
        <is>
          <t>income_before_nonop</t>
        </is>
      </c>
      <c r="C48" s="32" t="inlineStr">
        <is>
          <t>Výsledek před neprovozními výnosy a náklady</t>
        </is>
      </c>
      <c r="D48" s="31" t="inlineStr"/>
      <c r="E48" s="31" t="inlineStr">
        <is>
          <t>subtotal</t>
        </is>
      </c>
      <c r="F48" s="33" t="n">
        <v>40862971.46</v>
      </c>
      <c r="G48" s="34" t="n">
        <v>39.45</v>
      </c>
      <c r="H48" s="33" t="n">
        <v>40854862.11</v>
      </c>
      <c r="I48" s="34" t="n">
        <v>38.81</v>
      </c>
      <c r="J48" s="31" t="inlineStr">
        <is>
          <t>ok</t>
        </is>
      </c>
      <c r="K48" s="31" t="inlineStr"/>
      <c r="L48" s="32" t="inlineStr">
        <is>
          <t>OP.EBITDA_OPS.ytd.cy; OP.EBITDA_OPS.ytd.py; OP.XLIC.ytd.cy; OP.XLIC.ytd.py</t>
        </is>
      </c>
      <c r="M48" s="33" t="n">
        <v>45693649.00</v>
      </c>
      <c r="N48" s="33" t="n">
        <v>-4838786.89</v>
      </c>
    </row>
    <row r="49">
      <c r="A49" s="31" t="inlineStr">
        <is>
          <t>ytd</t>
        </is>
      </c>
      <c r="B49" s="31" t="inlineStr">
        <is>
          <t>ins_tax</t>
        </is>
      </c>
      <c r="C49" s="31" t="inlineStr">
        <is>
          <t>Pojištění a daně z nemovitosti</t>
        </is>
      </c>
      <c r="D49" s="31" t="inlineStr"/>
      <c r="E49" s="31" t="inlineStr">
        <is>
          <t>detail</t>
        </is>
      </c>
      <c r="F49" s="33" t="n">
        <v>-390224.97</v>
      </c>
      <c r="G49" s="34" t="n">
        <v>-0.38</v>
      </c>
      <c r="H49" s="33" t="n">
        <v>-401512.50</v>
      </c>
      <c r="I49" s="34" t="n">
        <v>-0.38</v>
      </c>
      <c r="J49" s="31" t="inlineStr">
        <is>
          <t>ok</t>
        </is>
      </c>
      <c r="K49" s="31" t="inlineStr"/>
      <c r="L49" s="31" t="inlineStr">
        <is>
          <t>OP.INTX.ytd.cy; OP.INTX.ytd.py</t>
        </is>
      </c>
      <c r="M49" s="33" t="n">
        <v>-401517.00</v>
      </c>
      <c r="N49" s="33" t="n">
        <v>4.50</v>
      </c>
    </row>
    <row r="50">
      <c r="A50" s="31" t="inlineStr">
        <is>
          <t>ytd</t>
        </is>
      </c>
      <c r="B50" s="31" t="inlineStr">
        <is>
          <t>non_operating</t>
        </is>
      </c>
      <c r="C50" s="32" t="inlineStr">
        <is>
          <t>Nájem, náklady vlastníka a holdingu a ostatní neprovozní položky</t>
        </is>
      </c>
      <c r="D50" s="31" t="inlineStr"/>
      <c r="E50" s="31" t="inlineStr">
        <is>
          <t>detail</t>
        </is>
      </c>
      <c r="F50" s="33" t="n">
        <v>-20549610.00</v>
      </c>
      <c r="G50" s="34" t="n">
        <v>-19.84</v>
      </c>
      <c r="H50" s="33" t="n">
        <v>-35731128.50</v>
      </c>
      <c r="I50" s="34" t="n">
        <v>-33.94</v>
      </c>
      <c r="J50" s="31" t="inlineStr">
        <is>
          <t>ok</t>
        </is>
      </c>
      <c r="K50" s="31" t="inlineStr"/>
      <c r="L50" s="32" t="inlineStr">
        <is>
          <t>OP.TOT_HQ.ytd.cy; OP.TOT_HQ.ytd.py; OP.XLIC.ytd.cy; OP.XLIC.ytd.py</t>
        </is>
      </c>
      <c r="M50" s="33" t="n">
        <v>-35731131.00</v>
      </c>
      <c r="N50" s="33" t="n">
        <v>2.50</v>
      </c>
    </row>
    <row r="51">
      <c r="A51" s="31" t="inlineStr">
        <is>
          <t>ytd</t>
        </is>
      </c>
      <c r="B51" s="31" t="inlineStr">
        <is>
          <t>ebitda</t>
        </is>
      </c>
      <c r="C51" s="32" t="inlineStr">
        <is>
          <t>EBITDA (navazuje na standardní výsledovku)</t>
        </is>
      </c>
      <c r="D51" s="31" t="inlineStr"/>
      <c r="E51" s="31" t="inlineStr">
        <is>
          <t>subtotal</t>
        </is>
      </c>
      <c r="F51" s="33" t="n">
        <v>19923136.49</v>
      </c>
      <c r="G51" s="34" t="n">
        <v>19.23</v>
      </c>
      <c r="H51" s="33" t="n">
        <v>4722221.11</v>
      </c>
      <c r="I51" s="34" t="n">
        <v>4.49</v>
      </c>
      <c r="J51" s="31" t="inlineStr">
        <is>
          <t>ok</t>
        </is>
      </c>
      <c r="K51" s="31" t="inlineStr"/>
      <c r="L51" s="32" t="inlineStr">
        <is>
          <t>OP.EBITDA_GRP.ytd.cy; OP.EBITDA_GRP.ytd.py</t>
        </is>
      </c>
      <c r="M51" s="33" t="n">
        <v>9561001.00</v>
      </c>
      <c r="N51" s="33" t="n">
        <v>-4838779.89</v>
      </c>
    </row>
    <row r="52">
      <c r="A52" s="31" t="inlineStr">
        <is>
          <t>ytd</t>
        </is>
      </c>
      <c r="B52" s="31" t="inlineStr">
        <is>
          <t>reconciliation/company_gop</t>
        </is>
      </c>
      <c r="C52" s="31" t="inlineStr">
        <is>
          <t>GOP hotelu</t>
        </is>
      </c>
      <c r="D52" s="31" t="inlineStr"/>
      <c r="E52" s="31" t="inlineStr">
        <is>
          <t>subtotal</t>
        </is>
      </c>
      <c r="F52" s="33" t="n">
        <v>43970774.73</v>
      </c>
      <c r="G52" s="31" t="inlineStr"/>
      <c r="H52" s="33" t="n">
        <v>44013228.57</v>
      </c>
      <c r="I52" s="31" t="inlineStr"/>
      <c r="J52" s="31" t="inlineStr">
        <is>
          <t>ok</t>
        </is>
      </c>
      <c r="K52" s="31" t="inlineStr"/>
      <c r="L52" s="31" t="inlineStr">
        <is>
          <t>OP.EBITDA_OPS.ytd.cy</t>
        </is>
      </c>
      <c r="M52" s="33" t="n"/>
      <c r="N52" s="33" t="n"/>
    </row>
    <row r="53">
      <c r="A53" s="31" t="inlineStr">
        <is>
          <t>ytd</t>
        </is>
      </c>
      <c r="B53" s="31" t="inlineStr">
        <is>
          <t>reconciliation/company_fees</t>
        </is>
      </c>
      <c r="C53" s="31" t="inlineStr">
        <is>
          <t>Manažerské poplatky</t>
        </is>
      </c>
      <c r="D53" s="31" t="inlineStr"/>
      <c r="E53" s="31" t="inlineStr">
        <is>
          <t>detail</t>
        </is>
      </c>
      <c r="F53" s="33" t="n">
        <v>-3107803.27</v>
      </c>
      <c r="G53" s="31" t="inlineStr"/>
      <c r="H53" s="33" t="n">
        <v>-3158366.46</v>
      </c>
      <c r="I53" s="31" t="inlineStr"/>
      <c r="J53" s="31" t="inlineStr">
        <is>
          <t>ok</t>
        </is>
      </c>
      <c r="K53" s="31" t="inlineStr"/>
      <c r="L53" s="31" t="inlineStr">
        <is>
          <t>OP.XLIC.ytd.cy</t>
        </is>
      </c>
      <c r="M53" s="33" t="n"/>
      <c r="N53" s="33" t="n"/>
    </row>
    <row r="54">
      <c r="A54" s="31" t="inlineStr">
        <is>
          <t>ytd</t>
        </is>
      </c>
      <c r="B54" s="31" t="inlineStr">
        <is>
          <t>reconciliation/company_rent</t>
        </is>
      </c>
      <c r="C54" s="31" t="inlineStr">
        <is>
          <t>Nájem a ostatní položky pod GOP</t>
        </is>
      </c>
      <c r="D54" s="31" t="inlineStr"/>
      <c r="E54" s="31" t="inlineStr">
        <is>
          <t>detail</t>
        </is>
      </c>
      <c r="F54" s="33" t="n">
        <v>-20939834.97</v>
      </c>
      <c r="G54" s="31" t="inlineStr"/>
      <c r="H54" s="33" t="n">
        <v>-36132641.00</v>
      </c>
      <c r="I54" s="31" t="inlineStr"/>
      <c r="J54" s="31" t="inlineStr">
        <is>
          <t>ok</t>
        </is>
      </c>
      <c r="K54" s="31" t="inlineStr"/>
      <c r="L54" s="32" t="inlineStr">
        <is>
          <t>OP.EBITDA_GRP.ytd.cy; OP.EBITDA_OPS.ytd.cy; OP.XLIC.ytd.cy</t>
        </is>
      </c>
      <c r="M54" s="33" t="n"/>
      <c r="N54" s="33" t="n"/>
    </row>
    <row r="55">
      <c r="A55" s="31" t="inlineStr">
        <is>
          <t>ytd</t>
        </is>
      </c>
      <c r="B55" s="31" t="inlineStr">
        <is>
          <t>reconciliation/company_ebitda</t>
        </is>
      </c>
      <c r="C55" s="31" t="inlineStr">
        <is>
          <t>EBITDA</t>
        </is>
      </c>
      <c r="D55" s="31" t="inlineStr"/>
      <c r="E55" s="31" t="inlineStr">
        <is>
          <t>subtotal</t>
        </is>
      </c>
      <c r="F55" s="33" t="n">
        <v>19923136.49</v>
      </c>
      <c r="G55" s="31" t="inlineStr"/>
      <c r="H55" s="33" t="n">
        <v>4722221.11</v>
      </c>
      <c r="I55" s="31" t="inlineStr"/>
      <c r="J55" s="31" t="inlineStr">
        <is>
          <t>ok</t>
        </is>
      </c>
      <c r="K55" s="31" t="inlineStr"/>
      <c r="L55" s="31" t="inlineStr">
        <is>
          <t>OP.EBITDA_GRP.ytd.cy</t>
        </is>
      </c>
      <c r="M55" s="33" t="n"/>
      <c r="N55" s="33" t="n"/>
    </row>
    <row r="56">
      <c r="A56" s="31" t="inlineStr">
        <is>
          <t>ytd</t>
        </is>
      </c>
      <c r="B56" s="31" t="inlineStr">
        <is>
          <t>reconciliation/standard</t>
        </is>
      </c>
      <c r="C56" s="31" t="inlineStr">
        <is>
          <t>EBITDA podle standardní výsledovky</t>
        </is>
      </c>
      <c r="D56" s="31" t="inlineStr"/>
      <c r="E56" s="31" t="inlineStr">
        <is>
          <t>detail</t>
        </is>
      </c>
      <c r="F56" s="33" t="n">
        <v>19923136.49</v>
      </c>
      <c r="G56" s="31" t="inlineStr"/>
      <c r="H56" s="33" t="n">
        <v>4722221.11</v>
      </c>
      <c r="I56" s="31" t="inlineStr"/>
      <c r="J56" s="31" t="inlineStr">
        <is>
          <t>ok</t>
        </is>
      </c>
      <c r="K56" s="31" t="inlineStr"/>
      <c r="L56" s="31" t="inlineStr">
        <is>
          <t>PL.EBITDA.ytd.cy; PL.EBITDA.ytd.py</t>
        </is>
      </c>
      <c r="M56" s="33" t="n"/>
      <c r="N56" s="33" t="n"/>
    </row>
    <row r="57">
      <c r="A57" s="31" t="inlineStr">
        <is>
          <t>ytd</t>
        </is>
      </c>
      <c r="B57" s="31" t="inlineStr">
        <is>
          <t>reconciliation/difference</t>
        </is>
      </c>
      <c r="C57" s="31" t="inlineStr">
        <is>
          <t>Rozdíl</t>
        </is>
      </c>
      <c r="D57" s="31" t="inlineStr"/>
      <c r="E57" s="31" t="inlineStr">
        <is>
          <t>detail</t>
        </is>
      </c>
      <c r="F57" s="33" t="n">
        <v>0.00</v>
      </c>
      <c r="G57" s="31" t="inlineStr"/>
      <c r="H57" s="33" t="n">
        <v>0.00</v>
      </c>
      <c r="I57" s="31" t="inlineStr"/>
      <c r="J57" s="31" t="inlineStr">
        <is>
          <t>ok</t>
        </is>
      </c>
      <c r="K57" s="31" t="inlineStr"/>
      <c r="L57" s="31" t="inlineStr"/>
      <c r="M57" s="33" t="n"/>
      <c r="N57" s="33" t="n"/>
    </row>
    <row r="58">
      <c r="A58" s="31" t="inlineStr">
        <is>
          <t>ltm</t>
        </is>
      </c>
      <c r="B58" s="31" t="inlineStr">
        <is>
          <t>rooms_rev</t>
        </is>
      </c>
      <c r="C58" s="31" t="inlineStr">
        <is>
          <t>Tržby za ubytování</t>
        </is>
      </c>
      <c r="D58" s="31" t="inlineStr">
        <is>
          <t>1</t>
        </is>
      </c>
      <c r="E58" s="31" t="inlineStr">
        <is>
          <t>detail</t>
        </is>
      </c>
      <c r="F58" s="33" t="n">
        <v>95611610.68</v>
      </c>
      <c r="G58" s="34" t="n">
        <v>69.95</v>
      </c>
      <c r="H58" s="33" t="n">
        <v>98748851.42</v>
      </c>
      <c r="I58" s="34" t="n">
        <v>69.68</v>
      </c>
      <c r="J58" s="31" t="inlineStr">
        <is>
          <t>ok</t>
        </is>
      </c>
      <c r="K58" s="31" t="inlineStr"/>
      <c r="L58" s="31" t="inlineStr">
        <is>
          <t>OP.RoomRev.ltm.cy; OP.RoomRev.ltm.py</t>
        </is>
      </c>
      <c r="M58" s="38" t="inlineStr"/>
      <c r="N58" s="38" t="inlineStr"/>
    </row>
    <row r="59">
      <c r="A59" s="31" t="inlineStr">
        <is>
          <t>ltm</t>
        </is>
      </c>
      <c r="B59" s="31" t="inlineStr">
        <is>
          <t>fb_rev</t>
        </is>
      </c>
      <c r="C59" s="31" t="inlineStr">
        <is>
          <t>Tržby F&amp;B</t>
        </is>
      </c>
      <c r="D59" s="31" t="inlineStr">
        <is>
          <t>2</t>
        </is>
      </c>
      <c r="E59" s="31" t="inlineStr">
        <is>
          <t>detail</t>
        </is>
      </c>
      <c r="F59" s="33" t="n">
        <v>31905014.97</v>
      </c>
      <c r="G59" s="34" t="n">
        <v>23.34</v>
      </c>
      <c r="H59" s="33" t="n">
        <v>33599129.05</v>
      </c>
      <c r="I59" s="34" t="n">
        <v>23.71</v>
      </c>
      <c r="J59" s="31" t="inlineStr">
        <is>
          <t>ok</t>
        </is>
      </c>
      <c r="K59" s="31" t="inlineStr"/>
      <c r="L59" s="31" t="inlineStr">
        <is>
          <t>OP.FBRev.ltm.cy; OP.FBRev.ltm.py</t>
        </is>
      </c>
      <c r="M59" s="38" t="inlineStr"/>
      <c r="N59" s="38" t="inlineStr"/>
    </row>
    <row r="60">
      <c r="A60" s="31" t="inlineStr">
        <is>
          <t>ltm</t>
        </is>
      </c>
      <c r="B60" s="31" t="inlineStr">
        <is>
          <t>other_rev</t>
        </is>
      </c>
      <c r="C60" s="31" t="inlineStr">
        <is>
          <t>Tržby ostatních provozních oddělení</t>
        </is>
      </c>
      <c r="D60" s="31" t="inlineStr">
        <is>
          <t>3</t>
        </is>
      </c>
      <c r="E60" s="31" t="inlineStr">
        <is>
          <t>detail</t>
        </is>
      </c>
      <c r="F60" s="33" t="n">
        <v>9171019.66</v>
      </c>
      <c r="G60" s="34" t="n">
        <v>6.71</v>
      </c>
      <c r="H60" s="33" t="n">
        <v>9377539.45</v>
      </c>
      <c r="I60" s="34" t="n">
        <v>6.62</v>
      </c>
      <c r="J60" s="31" t="inlineStr">
        <is>
          <t>ok</t>
        </is>
      </c>
      <c r="K60" s="31" t="inlineStr"/>
      <c r="L60" s="31" t="inlineStr">
        <is>
          <t>OP.OtherRev.ltm.cy; OP.OtherRev.ltm.py</t>
        </is>
      </c>
      <c r="M60" s="38" t="inlineStr"/>
      <c r="N60" s="38" t="inlineStr"/>
    </row>
    <row r="61">
      <c r="A61" s="31" t="inlineStr">
        <is>
          <t>ltm</t>
        </is>
      </c>
      <c r="B61" s="31" t="inlineStr">
        <is>
          <t>misc_rev</t>
        </is>
      </c>
      <c r="C61" s="31" t="inlineStr">
        <is>
          <t>Ostatní a neprovozní výnosy</t>
        </is>
      </c>
      <c r="D61" s="31" t="inlineStr">
        <is>
          <t>4</t>
        </is>
      </c>
      <c r="E61" s="31" t="inlineStr">
        <is>
          <t>detail</t>
        </is>
      </c>
      <c r="F61" s="33" t="n">
        <v>0.00</v>
      </c>
      <c r="G61" s="34" t="n">
        <v>0.00</v>
      </c>
      <c r="H61" s="33" t="n">
        <v>0.00</v>
      </c>
      <c r="I61" s="34" t="n">
        <v>0.00</v>
      </c>
      <c r="J61" s="31" t="inlineStr">
        <is>
          <t>ok</t>
        </is>
      </c>
      <c r="K61" s="31" t="inlineStr"/>
      <c r="L61" s="31" t="inlineStr">
        <is>
          <t>OP.RevMISC.ltm.cy; OP.RevMISC.ltm.py</t>
        </is>
      </c>
      <c r="M61" s="38" t="inlineStr"/>
      <c r="N61" s="38" t="inlineStr"/>
    </row>
    <row r="62">
      <c r="A62" s="31" t="inlineStr">
        <is>
          <t>ltm</t>
        </is>
      </c>
      <c r="B62" s="31" t="inlineStr">
        <is>
          <t>total_rev</t>
        </is>
      </c>
      <c r="C62" s="31" t="inlineStr">
        <is>
          <t>Provozní výnosy celkem</t>
        </is>
      </c>
      <c r="D62" s="31" t="inlineStr"/>
      <c r="E62" s="31" t="inlineStr">
        <is>
          <t>subtotal</t>
        </is>
      </c>
      <c r="F62" s="33" t="n">
        <v>136687645.31</v>
      </c>
      <c r="G62" s="34" t="n">
        <v>100.00</v>
      </c>
      <c r="H62" s="33" t="n">
        <v>141725519.92</v>
      </c>
      <c r="I62" s="34" t="n">
        <v>100.00</v>
      </c>
      <c r="J62" s="31" t="inlineStr">
        <is>
          <t>ok</t>
        </is>
      </c>
      <c r="K62" s="31" t="inlineStr"/>
      <c r="L62" s="32" t="inlineStr">
        <is>
          <t>OP.TOT_REV_OP.ltm.cy; OP.TOT_REV_OP.ltm.py</t>
        </is>
      </c>
      <c r="M62" s="38" t="inlineStr"/>
      <c r="N62" s="38" t="inlineStr"/>
    </row>
    <row r="63">
      <c r="A63" s="31" t="inlineStr">
        <is>
          <t>ltm</t>
        </is>
      </c>
      <c r="B63" s="31" t="inlineStr">
        <is>
          <t>rooms_exp</t>
        </is>
      </c>
      <c r="C63" s="31" t="inlineStr">
        <is>
          <t>Náklady pokojů</t>
        </is>
      </c>
      <c r="D63" s="31" t="inlineStr">
        <is>
          <t>1</t>
        </is>
      </c>
      <c r="E63" s="31" t="inlineStr">
        <is>
          <t>detail</t>
        </is>
      </c>
      <c r="F63" s="33" t="n">
        <v>-27261844.47</v>
      </c>
      <c r="G63" s="34" t="n">
        <v>-19.94</v>
      </c>
      <c r="H63" s="33" t="n">
        <v>-28049586.38</v>
      </c>
      <c r="I63" s="34" t="n">
        <v>-19.79</v>
      </c>
      <c r="J63" s="31" t="inlineStr">
        <is>
          <t>ok</t>
        </is>
      </c>
      <c r="K63" s="31" t="inlineStr"/>
      <c r="L63" s="31" t="inlineStr">
        <is>
          <t>OP.RoomsExp.ltm.cy; OP.RoomsExp.ltm.py</t>
        </is>
      </c>
      <c r="M63" s="38" t="inlineStr"/>
      <c r="N63" s="38" t="inlineStr"/>
    </row>
    <row r="64">
      <c r="A64" s="31" t="inlineStr">
        <is>
          <t>ltm</t>
        </is>
      </c>
      <c r="B64" s="31" t="inlineStr">
        <is>
          <t>fb_exp</t>
        </is>
      </c>
      <c r="C64" s="31" t="inlineStr">
        <is>
          <t>Náklady F&amp;B</t>
        </is>
      </c>
      <c r="D64" s="31" t="inlineStr">
        <is>
          <t>2</t>
        </is>
      </c>
      <c r="E64" s="31" t="inlineStr">
        <is>
          <t>detail</t>
        </is>
      </c>
      <c r="F64" s="33" t="n">
        <v>-23411937.88</v>
      </c>
      <c r="G64" s="34" t="n">
        <v>-17.13</v>
      </c>
      <c r="H64" s="33" t="n">
        <v>-24547122.19</v>
      </c>
      <c r="I64" s="34" t="n">
        <v>-17.32</v>
      </c>
      <c r="J64" s="31" t="inlineStr">
        <is>
          <t>ok</t>
        </is>
      </c>
      <c r="K64" s="31" t="inlineStr"/>
      <c r="L64" s="31" t="inlineStr">
        <is>
          <t>OP.FBexp.ltm.cy; OP.FBexp.ltm.py</t>
        </is>
      </c>
      <c r="M64" s="38" t="inlineStr"/>
      <c r="N64" s="38" t="inlineStr"/>
    </row>
    <row r="65">
      <c r="A65" s="31" t="inlineStr">
        <is>
          <t>ltm</t>
        </is>
      </c>
      <c r="B65" s="31" t="inlineStr">
        <is>
          <t>other_exp</t>
        </is>
      </c>
      <c r="C65" s="31" t="inlineStr">
        <is>
          <t>Náklady ostatních provozních oddělení</t>
        </is>
      </c>
      <c r="D65" s="31" t="inlineStr">
        <is>
          <t>3</t>
        </is>
      </c>
      <c r="E65" s="31" t="inlineStr">
        <is>
          <t>detail</t>
        </is>
      </c>
      <c r="F65" s="33" t="n">
        <v>-2805928.55</v>
      </c>
      <c r="G65" s="34" t="n">
        <v>-2.05</v>
      </c>
      <c r="H65" s="33" t="n">
        <v>-3099059.03</v>
      </c>
      <c r="I65" s="34" t="n">
        <v>-2.19</v>
      </c>
      <c r="J65" s="31" t="inlineStr">
        <is>
          <t>ok</t>
        </is>
      </c>
      <c r="K65" s="31" t="inlineStr"/>
      <c r="L65" s="31" t="inlineStr">
        <is>
          <t>OP.OtherExp.ltm.cy; OP.OtherExp.ltm.py</t>
        </is>
      </c>
      <c r="M65" s="38" t="inlineStr"/>
      <c r="N65" s="38" t="inlineStr"/>
    </row>
    <row r="66">
      <c r="A66" s="31" t="inlineStr">
        <is>
          <t>ltm</t>
        </is>
      </c>
      <c r="B66" s="31" t="inlineStr">
        <is>
          <t>total_dept_exp</t>
        </is>
      </c>
      <c r="C66" s="31" t="inlineStr">
        <is>
          <t>Náklady oddělení celkem</t>
        </is>
      </c>
      <c r="D66" s="31" t="inlineStr"/>
      <c r="E66" s="31" t="inlineStr">
        <is>
          <t>subtotal</t>
        </is>
      </c>
      <c r="F66" s="33" t="n">
        <v>-53479710.90</v>
      </c>
      <c r="G66" s="34" t="n">
        <v>-39.13</v>
      </c>
      <c r="H66" s="33" t="n">
        <v>-55695767.60</v>
      </c>
      <c r="I66" s="34" t="n">
        <v>-39.30</v>
      </c>
      <c r="J66" s="31" t="inlineStr">
        <is>
          <t>ok</t>
        </is>
      </c>
      <c r="K66" s="31" t="inlineStr"/>
      <c r="L66" s="32" t="inlineStr">
        <is>
          <t>OP.TOT_DEPT_EXP.ltm.cy; OP.TOT_DEPT_EXP.ltm.py</t>
        </is>
      </c>
      <c r="M66" s="38" t="inlineStr"/>
      <c r="N66" s="38" t="inlineStr"/>
    </row>
    <row r="67">
      <c r="A67" s="31" t="inlineStr">
        <is>
          <t>ltm</t>
        </is>
      </c>
      <c r="B67" s="31" t="inlineStr">
        <is>
          <t>dept_profit</t>
        </is>
      </c>
      <c r="C67" s="31" t="inlineStr">
        <is>
          <t>Zisk oddělení celkem</t>
        </is>
      </c>
      <c r="D67" s="31" t="inlineStr"/>
      <c r="E67" s="31" t="inlineStr">
        <is>
          <t>subtotal</t>
        </is>
      </c>
      <c r="F67" s="33" t="n">
        <v>83207934.41</v>
      </c>
      <c r="G67" s="34" t="n">
        <v>60.87</v>
      </c>
      <c r="H67" s="33" t="n">
        <v>86029752.32</v>
      </c>
      <c r="I67" s="34" t="n">
        <v>60.70</v>
      </c>
      <c r="J67" s="31" t="inlineStr">
        <is>
          <t>ok</t>
        </is>
      </c>
      <c r="K67" s="31" t="inlineStr"/>
      <c r="L67" s="32" t="inlineStr">
        <is>
          <t>OP.DEPT_PROFIT.ltm.cy; OP.DEPT_PROFIT.ltm.py</t>
        </is>
      </c>
      <c r="M67" s="38" t="inlineStr"/>
      <c r="N67" s="38" t="inlineStr"/>
    </row>
    <row r="68">
      <c r="A68" s="31" t="inlineStr">
        <is>
          <t>ltm</t>
        </is>
      </c>
      <c r="B68" s="31" t="inlineStr">
        <is>
          <t>ag</t>
        </is>
      </c>
      <c r="C68" s="31" t="inlineStr">
        <is>
          <t>Správa a administrativa</t>
        </is>
      </c>
      <c r="D68" s="31" t="inlineStr">
        <is>
          <t>5</t>
        </is>
      </c>
      <c r="E68" s="31" t="inlineStr">
        <is>
          <t>detail</t>
        </is>
      </c>
      <c r="F68" s="33" t="n">
        <v>-10445237.71</v>
      </c>
      <c r="G68" s="34" t="n">
        <v>-7.64</v>
      </c>
      <c r="H68" s="33" t="n">
        <v>-10933980.68</v>
      </c>
      <c r="I68" s="34" t="n">
        <v>-7.71</v>
      </c>
      <c r="J68" s="31" t="inlineStr">
        <is>
          <t>ok</t>
        </is>
      </c>
      <c r="K68" s="31" t="inlineStr"/>
      <c r="L68" s="31" t="inlineStr">
        <is>
          <t>OP.ADMN.ltm.cy; OP.ADMN.ltm.py</t>
        </is>
      </c>
      <c r="M68" s="38" t="inlineStr"/>
      <c r="N68" s="38" t="inlineStr"/>
    </row>
    <row r="69">
      <c r="A69" s="31" t="inlineStr">
        <is>
          <t>ltm</t>
        </is>
      </c>
      <c r="B69" s="31" t="inlineStr">
        <is>
          <t>it</t>
        </is>
      </c>
      <c r="C69" s="31" t="inlineStr">
        <is>
          <t>Informační a telekomunikační systémy</t>
        </is>
      </c>
      <c r="D69" s="31" t="inlineStr">
        <is>
          <t>6</t>
        </is>
      </c>
      <c r="E69" s="31" t="inlineStr">
        <is>
          <t>detail</t>
        </is>
      </c>
      <c r="F69" s="38" t="inlineStr"/>
      <c r="G69" s="31" t="inlineStr"/>
      <c r="H69" s="38" t="inlineStr"/>
      <c r="I69" s="31" t="inlineStr"/>
      <c r="J69" s="31" t="inlineStr">
        <is>
          <t>it_in_ag</t>
        </is>
      </c>
      <c r="K69" s="32" t="inlineStr">
        <is>
          <t>šablona jednotné účtové osnovy nemá oddělení IT a telekomunikací: tyto náklady jsou součástí správy a administrativy</t>
        </is>
      </c>
      <c r="L69" s="31" t="inlineStr"/>
      <c r="M69" s="38" t="inlineStr"/>
      <c r="N69" s="38" t="inlineStr"/>
    </row>
    <row r="70">
      <c r="A70" s="31" t="inlineStr">
        <is>
          <t>ltm</t>
        </is>
      </c>
      <c r="B70" s="31" t="inlineStr">
        <is>
          <t>sm</t>
        </is>
      </c>
      <c r="C70" s="31" t="inlineStr">
        <is>
          <t>Prodej a marketing</t>
        </is>
      </c>
      <c r="D70" s="31" t="inlineStr">
        <is>
          <t>7</t>
        </is>
      </c>
      <c r="E70" s="31" t="inlineStr">
        <is>
          <t>detail</t>
        </is>
      </c>
      <c r="F70" s="33" t="n">
        <v>-4090594.18</v>
      </c>
      <c r="G70" s="34" t="n">
        <v>-2.99</v>
      </c>
      <c r="H70" s="33" t="n">
        <v>-4368706.37</v>
      </c>
      <c r="I70" s="34" t="n">
        <v>-3.08</v>
      </c>
      <c r="J70" s="31" t="inlineStr">
        <is>
          <t>ok</t>
        </is>
      </c>
      <c r="K70" s="31" t="inlineStr"/>
      <c r="L70" s="31" t="inlineStr">
        <is>
          <t>OP.MKTG.ltm.cy; OP.MKTG.ltm.py</t>
        </is>
      </c>
      <c r="M70" s="38" t="inlineStr"/>
      <c r="N70" s="38" t="inlineStr"/>
    </row>
    <row r="71">
      <c r="A71" s="31" t="inlineStr">
        <is>
          <t>ltm</t>
        </is>
      </c>
      <c r="B71" s="31" t="inlineStr">
        <is>
          <t>pom</t>
        </is>
      </c>
      <c r="C71" s="31" t="inlineStr">
        <is>
          <t>Provoz a údržba nemovitosti</t>
        </is>
      </c>
      <c r="D71" s="31" t="inlineStr">
        <is>
          <t>8</t>
        </is>
      </c>
      <c r="E71" s="31" t="inlineStr">
        <is>
          <t>detail</t>
        </is>
      </c>
      <c r="F71" s="33" t="n">
        <v>-4854684.11</v>
      </c>
      <c r="G71" s="34" t="n">
        <v>-3.55</v>
      </c>
      <c r="H71" s="33" t="n">
        <v>-4855331.39</v>
      </c>
      <c r="I71" s="34" t="n">
        <v>-3.43</v>
      </c>
      <c r="J71" s="31" t="inlineStr">
        <is>
          <t>ok</t>
        </is>
      </c>
      <c r="K71" s="31" t="inlineStr"/>
      <c r="L71" s="31" t="inlineStr">
        <is>
          <t>OP.POMX.ltm.cy; OP.POMX.ltm.py</t>
        </is>
      </c>
      <c r="M71" s="38" t="inlineStr"/>
      <c r="N71" s="38" t="inlineStr"/>
    </row>
    <row r="72">
      <c r="A72" s="31" t="inlineStr">
        <is>
          <t>ltm</t>
        </is>
      </c>
      <c r="B72" s="31" t="inlineStr">
        <is>
          <t>eww</t>
        </is>
      </c>
      <c r="C72" s="31" t="inlineStr">
        <is>
          <t>Energie, voda a odpady</t>
        </is>
      </c>
      <c r="D72" s="31" t="inlineStr">
        <is>
          <t>9</t>
        </is>
      </c>
      <c r="E72" s="31" t="inlineStr">
        <is>
          <t>detail</t>
        </is>
      </c>
      <c r="F72" s="33" t="n">
        <v>-5679317.28</v>
      </c>
      <c r="G72" s="34" t="n">
        <v>-4.15</v>
      </c>
      <c r="H72" s="33" t="n">
        <v>-5441453.79</v>
      </c>
      <c r="I72" s="34" t="n">
        <v>-3.84</v>
      </c>
      <c r="J72" s="31" t="inlineStr">
        <is>
          <t>ok</t>
        </is>
      </c>
      <c r="K72" s="31" t="inlineStr"/>
      <c r="L72" s="31" t="inlineStr">
        <is>
          <t>OP.UTIL.ltm.cy; OP.UTIL.ltm.py</t>
        </is>
      </c>
      <c r="M72" s="38" t="inlineStr"/>
      <c r="N72" s="38" t="inlineStr"/>
    </row>
    <row r="73">
      <c r="A73" s="31" t="inlineStr">
        <is>
          <t>ltm</t>
        </is>
      </c>
      <c r="B73" s="31" t="inlineStr">
        <is>
          <t>total_undist</t>
        </is>
      </c>
      <c r="C73" s="31" t="inlineStr">
        <is>
          <t>Nerozdělené provozní náklady celkem</t>
        </is>
      </c>
      <c r="D73" s="31" t="inlineStr"/>
      <c r="E73" s="31" t="inlineStr">
        <is>
          <t>subtotal</t>
        </is>
      </c>
      <c r="F73" s="33" t="n">
        <v>-25069833.28</v>
      </c>
      <c r="G73" s="34" t="n">
        <v>-18.34</v>
      </c>
      <c r="H73" s="33" t="n">
        <v>-25599472.23</v>
      </c>
      <c r="I73" s="34" t="n">
        <v>-18.06</v>
      </c>
      <c r="J73" s="31" t="inlineStr">
        <is>
          <t>ok</t>
        </is>
      </c>
      <c r="K73" s="31" t="inlineStr"/>
      <c r="L73" s="32" t="inlineStr">
        <is>
          <t>OP.TOT_UNDIST.ltm.cy; OP.TOT_UNDIST.ltm.py</t>
        </is>
      </c>
      <c r="M73" s="38" t="inlineStr"/>
      <c r="N73" s="38" t="inlineStr"/>
    </row>
    <row r="74">
      <c r="A74" s="31" t="inlineStr">
        <is>
          <t>ltm</t>
        </is>
      </c>
      <c r="B74" s="31" t="inlineStr">
        <is>
          <t>gop</t>
        </is>
      </c>
      <c r="C74" s="31" t="inlineStr">
        <is>
          <t>Hrubý provozní zisk (GOP)</t>
        </is>
      </c>
      <c r="D74" s="31" t="inlineStr"/>
      <c r="E74" s="31" t="inlineStr">
        <is>
          <t>subtotal</t>
        </is>
      </c>
      <c r="F74" s="33" t="n">
        <v>58138101.13</v>
      </c>
      <c r="G74" s="34" t="n">
        <v>42.53</v>
      </c>
      <c r="H74" s="33" t="n">
        <v>60430280.09</v>
      </c>
      <c r="I74" s="34" t="n">
        <v>42.64</v>
      </c>
      <c r="J74" s="31" t="inlineStr">
        <is>
          <t>ok</t>
        </is>
      </c>
      <c r="K74" s="31" t="inlineStr"/>
      <c r="L74" s="32" t="inlineStr">
        <is>
          <t>OP.EBITDA_OPS.ltm.cy; OP.EBITDA_OPS.ltm.py</t>
        </is>
      </c>
      <c r="M74" s="38" t="inlineStr"/>
      <c r="N74" s="38" t="inlineStr"/>
    </row>
    <row r="75">
      <c r="A75" s="31" t="inlineStr">
        <is>
          <t>ltm</t>
        </is>
      </c>
      <c r="B75" s="31" t="inlineStr">
        <is>
          <t>mgmt_fees</t>
        </is>
      </c>
      <c r="C75" s="31" t="inlineStr">
        <is>
          <t>Manažerské poplatky</t>
        </is>
      </c>
      <c r="D75" s="31" t="inlineStr"/>
      <c r="E75" s="31" t="inlineStr">
        <is>
          <t>detail</t>
        </is>
      </c>
      <c r="F75" s="33" t="n">
        <v>-4100629.35</v>
      </c>
      <c r="G75" s="34" t="n">
        <v>-3.00</v>
      </c>
      <c r="H75" s="33" t="n">
        <v>-4251765.63</v>
      </c>
      <c r="I75" s="34" t="n">
        <v>-3.00</v>
      </c>
      <c r="J75" s="31" t="inlineStr">
        <is>
          <t>ok</t>
        </is>
      </c>
      <c r="K75" s="31" t="inlineStr"/>
      <c r="L75" s="31" t="inlineStr">
        <is>
          <t>OP.XLIC.ltm.cy; OP.XLIC.ltm.py</t>
        </is>
      </c>
      <c r="M75" s="38" t="inlineStr"/>
      <c r="N75" s="38" t="inlineStr"/>
    </row>
    <row r="76">
      <c r="A76" s="31" t="inlineStr">
        <is>
          <t>ltm</t>
        </is>
      </c>
      <c r="B76" s="31" t="inlineStr">
        <is>
          <t>income_before_nonop</t>
        </is>
      </c>
      <c r="C76" s="32" t="inlineStr">
        <is>
          <t>Výsledek před neprovozními výnosy a náklady</t>
        </is>
      </c>
      <c r="D76" s="31" t="inlineStr"/>
      <c r="E76" s="31" t="inlineStr">
        <is>
          <t>subtotal</t>
        </is>
      </c>
      <c r="F76" s="33" t="n">
        <v>54037471.78</v>
      </c>
      <c r="G76" s="34" t="n">
        <v>39.53</v>
      </c>
      <c r="H76" s="33" t="n">
        <v>56178514.46</v>
      </c>
      <c r="I76" s="34" t="n">
        <v>39.64</v>
      </c>
      <c r="J76" s="31" t="inlineStr">
        <is>
          <t>ok</t>
        </is>
      </c>
      <c r="K76" s="31" t="inlineStr"/>
      <c r="L76" s="32" t="inlineStr">
        <is>
          <t>OP.EBITDA_OPS.ltm.cy; OP.EBITDA_OPS.ltm.py; OP.XLIC.ltm.cy; OP.XLIC.ltm.py</t>
        </is>
      </c>
      <c r="M76" s="38" t="inlineStr"/>
      <c r="N76" s="38" t="inlineStr"/>
    </row>
    <row r="77">
      <c r="A77" s="31" t="inlineStr">
        <is>
          <t>ltm</t>
        </is>
      </c>
      <c r="B77" s="31" t="inlineStr">
        <is>
          <t>ins_tax</t>
        </is>
      </c>
      <c r="C77" s="31" t="inlineStr">
        <is>
          <t>Pojištění a daně z nemovitosti</t>
        </is>
      </c>
      <c r="D77" s="31" t="inlineStr"/>
      <c r="E77" s="31" t="inlineStr">
        <is>
          <t>detail</t>
        </is>
      </c>
      <c r="F77" s="33" t="n">
        <v>-515999.97</v>
      </c>
      <c r="G77" s="34" t="n">
        <v>-0.38</v>
      </c>
      <c r="H77" s="33" t="n">
        <v>-531587.53</v>
      </c>
      <c r="I77" s="34" t="n">
        <v>-0.38</v>
      </c>
      <c r="J77" s="31" t="inlineStr">
        <is>
          <t>ok</t>
        </is>
      </c>
      <c r="K77" s="31" t="inlineStr"/>
      <c r="L77" s="31" t="inlineStr">
        <is>
          <t>OP.INTX.ltm.cy; OP.INTX.ltm.py</t>
        </is>
      </c>
      <c r="M77" s="38" t="inlineStr"/>
      <c r="N77" s="38" t="inlineStr"/>
    </row>
    <row r="78">
      <c r="A78" s="31" t="inlineStr">
        <is>
          <t>ltm</t>
        </is>
      </c>
      <c r="B78" s="31" t="inlineStr">
        <is>
          <t>non_operating</t>
        </is>
      </c>
      <c r="C78" s="32" t="inlineStr">
        <is>
          <t>Nájem, náklady vlastníka a holdingu a ostatní neprovozní položky</t>
        </is>
      </c>
      <c r="D78" s="31" t="inlineStr"/>
      <c r="E78" s="31" t="inlineStr">
        <is>
          <t>detail</t>
        </is>
      </c>
      <c r="F78" s="33" t="n">
        <v>-27238935.00</v>
      </c>
      <c r="G78" s="34" t="n">
        <v>-19.93</v>
      </c>
      <c r="H78" s="33" t="n">
        <v>-42580998.50</v>
      </c>
      <c r="I78" s="34" t="n">
        <v>-30.04</v>
      </c>
      <c r="J78" s="31" t="inlineStr">
        <is>
          <t>ok</t>
        </is>
      </c>
      <c r="K78" s="31" t="inlineStr"/>
      <c r="L78" s="32" t="inlineStr">
        <is>
          <t>OP.TOT_HQ.ltm.cy; OP.TOT_HQ.ltm.py; OP.XLIC.ltm.cy; OP.XLIC.ltm.py</t>
        </is>
      </c>
      <c r="M78" s="38" t="inlineStr"/>
      <c r="N78" s="38" t="inlineStr"/>
    </row>
    <row r="79">
      <c r="A79" s="31" t="inlineStr">
        <is>
          <t>ltm</t>
        </is>
      </c>
      <c r="B79" s="31" t="inlineStr">
        <is>
          <t>ebitda</t>
        </is>
      </c>
      <c r="C79" s="32" t="inlineStr">
        <is>
          <t>EBITDA (navazuje na standardní výsledovku)</t>
        </is>
      </c>
      <c r="D79" s="31" t="inlineStr"/>
      <c r="E79" s="31" t="inlineStr">
        <is>
          <t>subtotal</t>
        </is>
      </c>
      <c r="F79" s="33" t="n">
        <v>26282536.81</v>
      </c>
      <c r="G79" s="34" t="n">
        <v>19.23</v>
      </c>
      <c r="H79" s="33" t="n">
        <v>13065928.43</v>
      </c>
      <c r="I79" s="34" t="n">
        <v>9.22</v>
      </c>
      <c r="J79" s="31" t="inlineStr">
        <is>
          <t>ok</t>
        </is>
      </c>
      <c r="K79" s="31" t="inlineStr"/>
      <c r="L79" s="32" t="inlineStr">
        <is>
          <t>OP.EBITDA_GRP.ltm.cy; OP.EBITDA_GRP.ltm.py</t>
        </is>
      </c>
      <c r="M79" s="38" t="inlineStr"/>
      <c r="N79" s="38" t="inlineStr"/>
    </row>
    <row r="80">
      <c r="A80" s="31" t="inlineStr">
        <is>
          <t>ltm</t>
        </is>
      </c>
      <c r="B80" s="31" t="inlineStr">
        <is>
          <t>reconciliation/company_gop</t>
        </is>
      </c>
      <c r="C80" s="31" t="inlineStr">
        <is>
          <t>GOP hotelu</t>
        </is>
      </c>
      <c r="D80" s="31" t="inlineStr"/>
      <c r="E80" s="31" t="inlineStr">
        <is>
          <t>subtotal</t>
        </is>
      </c>
      <c r="F80" s="33" t="n">
        <v>58138101.13</v>
      </c>
      <c r="G80" s="31" t="inlineStr"/>
      <c r="H80" s="33" t="n">
        <v>60430280.09</v>
      </c>
      <c r="I80" s="31" t="inlineStr"/>
      <c r="J80" s="31" t="inlineStr">
        <is>
          <t>ok</t>
        </is>
      </c>
      <c r="K80" s="31" t="inlineStr"/>
      <c r="L80" s="31" t="inlineStr">
        <is>
          <t>OP.EBITDA_OPS.ltm.cy</t>
        </is>
      </c>
      <c r="M80" s="33" t="n"/>
      <c r="N80" s="33" t="n"/>
    </row>
    <row r="81">
      <c r="A81" s="31" t="inlineStr">
        <is>
          <t>ltm</t>
        </is>
      </c>
      <c r="B81" s="31" t="inlineStr">
        <is>
          <t>reconciliation/company_fees</t>
        </is>
      </c>
      <c r="C81" s="31" t="inlineStr">
        <is>
          <t>Manažerské poplatky</t>
        </is>
      </c>
      <c r="D81" s="31" t="inlineStr"/>
      <c r="E81" s="31" t="inlineStr">
        <is>
          <t>detail</t>
        </is>
      </c>
      <c r="F81" s="33" t="n">
        <v>-4100629.35</v>
      </c>
      <c r="G81" s="31" t="inlineStr"/>
      <c r="H81" s="33" t="n">
        <v>-4251765.63</v>
      </c>
      <c r="I81" s="31" t="inlineStr"/>
      <c r="J81" s="31" t="inlineStr">
        <is>
          <t>ok</t>
        </is>
      </c>
      <c r="K81" s="31" t="inlineStr"/>
      <c r="L81" s="31" t="inlineStr">
        <is>
          <t>OP.XLIC.ltm.cy</t>
        </is>
      </c>
      <c r="M81" s="33" t="n"/>
      <c r="N81" s="33" t="n"/>
    </row>
    <row r="82">
      <c r="A82" s="31" t="inlineStr">
        <is>
          <t>ltm</t>
        </is>
      </c>
      <c r="B82" s="31" t="inlineStr">
        <is>
          <t>reconciliation/company_rent</t>
        </is>
      </c>
      <c r="C82" s="31" t="inlineStr">
        <is>
          <t>Nájem a ostatní položky pod GOP</t>
        </is>
      </c>
      <c r="D82" s="31" t="inlineStr"/>
      <c r="E82" s="31" t="inlineStr">
        <is>
          <t>detail</t>
        </is>
      </c>
      <c r="F82" s="33" t="n">
        <v>-27754934.97</v>
      </c>
      <c r="G82" s="31" t="inlineStr"/>
      <c r="H82" s="33" t="n">
        <v>-43112586.03</v>
      </c>
      <c r="I82" s="31" t="inlineStr"/>
      <c r="J82" s="31" t="inlineStr">
        <is>
          <t>ok</t>
        </is>
      </c>
      <c r="K82" s="31" t="inlineStr"/>
      <c r="L82" s="32" t="inlineStr">
        <is>
          <t>OP.EBITDA_GRP.ltm.cy; OP.EBITDA_OPS.ltm.cy; OP.XLIC.ltm.cy</t>
        </is>
      </c>
      <c r="M82" s="33" t="n"/>
      <c r="N82" s="33" t="n"/>
    </row>
    <row r="83">
      <c r="A83" s="31" t="inlineStr">
        <is>
          <t>ltm</t>
        </is>
      </c>
      <c r="B83" s="31" t="inlineStr">
        <is>
          <t>reconciliation/company_ebitda</t>
        </is>
      </c>
      <c r="C83" s="31" t="inlineStr">
        <is>
          <t>EBITDA</t>
        </is>
      </c>
      <c r="D83" s="31" t="inlineStr"/>
      <c r="E83" s="31" t="inlineStr">
        <is>
          <t>subtotal</t>
        </is>
      </c>
      <c r="F83" s="33" t="n">
        <v>26282536.81</v>
      </c>
      <c r="G83" s="31" t="inlineStr"/>
      <c r="H83" s="33" t="n">
        <v>13065928.43</v>
      </c>
      <c r="I83" s="31" t="inlineStr"/>
      <c r="J83" s="31" t="inlineStr">
        <is>
          <t>ok</t>
        </is>
      </c>
      <c r="K83" s="31" t="inlineStr"/>
      <c r="L83" s="31" t="inlineStr">
        <is>
          <t>OP.EBITDA_GRP.ltm.cy</t>
        </is>
      </c>
      <c r="M83" s="33" t="n"/>
      <c r="N83" s="33" t="n"/>
    </row>
    <row r="84">
      <c r="A84" s="31" t="inlineStr">
        <is>
          <t>ltm</t>
        </is>
      </c>
      <c r="B84" s="31" t="inlineStr">
        <is>
          <t>reconciliation/standard</t>
        </is>
      </c>
      <c r="C84" s="31" t="inlineStr">
        <is>
          <t>EBITDA podle standardní výsledovky</t>
        </is>
      </c>
      <c r="D84" s="31" t="inlineStr"/>
      <c r="E84" s="31" t="inlineStr">
        <is>
          <t>detail</t>
        </is>
      </c>
      <c r="F84" s="33" t="n">
        <v>26282536.81</v>
      </c>
      <c r="G84" s="31" t="inlineStr"/>
      <c r="H84" s="33" t="n">
        <v>13065928.43</v>
      </c>
      <c r="I84" s="31" t="inlineStr"/>
      <c r="J84" s="31" t="inlineStr">
        <is>
          <t>ok</t>
        </is>
      </c>
      <c r="K84" s="31" t="inlineStr"/>
      <c r="L84" s="31" t="inlineStr">
        <is>
          <t>PL.EBITDA.ltm.cy; PL.EBITDA.ltm.py</t>
        </is>
      </c>
      <c r="M84" s="33" t="n"/>
      <c r="N84" s="33" t="n"/>
    </row>
    <row r="85">
      <c r="A85" s="31" t="inlineStr">
        <is>
          <t>ltm</t>
        </is>
      </c>
      <c r="B85" s="31" t="inlineStr">
        <is>
          <t>reconciliation/difference</t>
        </is>
      </c>
      <c r="C85" s="31" t="inlineStr">
        <is>
          <t>Rozdíl</t>
        </is>
      </c>
      <c r="D85" s="31" t="inlineStr"/>
      <c r="E85" s="31" t="inlineStr">
        <is>
          <t>detail</t>
        </is>
      </c>
      <c r="F85" s="33" t="n">
        <v>0.00</v>
      </c>
      <c r="G85" s="31" t="inlineStr"/>
      <c r="H85" s="33" t="n">
        <v>0.00</v>
      </c>
      <c r="I85" s="31" t="inlineStr"/>
      <c r="J85" s="31" t="inlineStr">
        <is>
          <t>ok</t>
        </is>
      </c>
      <c r="K85" s="31" t="inlineStr"/>
      <c r="L85" s="31" t="inlineStr"/>
      <c r="M85" s="33" t="n"/>
      <c r="N85" s="33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</cols>
  <sheetData>
    <row r="1">
      <c r="A1" s="30" t="inlineStr">
        <is>
          <t>Společnost</t>
        </is>
      </c>
      <c r="B1" s="30" t="inlineStr">
        <is>
          <t>Druh</t>
        </is>
      </c>
      <c r="C1" s="30" t="inlineStr">
        <is>
          <t>Pohledávka cy</t>
        </is>
      </c>
      <c r="D1" s="30" t="inlineStr">
        <is>
          <t>Pohledávka pye</t>
        </is>
      </c>
      <c r="E1" s="30" t="inlineStr">
        <is>
          <t>Pohledávka py</t>
        </is>
      </c>
      <c r="F1" s="30" t="inlineStr">
        <is>
          <t>Závazek cy</t>
        </is>
      </c>
      <c r="G1" s="30" t="inlineStr">
        <is>
          <t>Závazek pye</t>
        </is>
      </c>
      <c r="H1" s="30" t="inlineStr">
        <is>
          <t>Závazek py</t>
        </is>
      </c>
      <c r="I1" s="30" t="inlineStr">
        <is>
          <t>Netto cy</t>
        </is>
      </c>
      <c r="J1" s="30" t="inlineStr">
        <is>
          <t>Netto pye</t>
        </is>
      </c>
      <c r="K1" s="30" t="inlineStr">
        <is>
          <t>Netto py</t>
        </is>
      </c>
      <c r="L1" s="30" t="inlineStr">
        <is>
          <t>Daň z příjmů právnických osob — náklad od začátku roku</t>
        </is>
      </c>
      <c r="M1" s="30" t="inlineStr">
        <is>
          <t>Daň z příjmů právnických osob — zaplaceno od začátku roku</t>
        </is>
      </c>
      <c r="N1" s="30" t="inlineStr">
        <is>
          <t>2024-10</t>
        </is>
      </c>
      <c r="O1" s="30" t="inlineStr">
        <is>
          <t>2024-11</t>
        </is>
      </c>
      <c r="P1" s="30" t="inlineStr">
        <is>
          <t>2024-12</t>
        </is>
      </c>
      <c r="Q1" s="30" t="inlineStr">
        <is>
          <t>2025-01</t>
        </is>
      </c>
      <c r="R1" s="30" t="inlineStr">
        <is>
          <t>2025-02</t>
        </is>
      </c>
      <c r="S1" s="30" t="inlineStr">
        <is>
          <t>2025-03</t>
        </is>
      </c>
      <c r="T1" s="30" t="inlineStr">
        <is>
          <t>2025-04</t>
        </is>
      </c>
      <c r="U1" s="30" t="inlineStr">
        <is>
          <t>2025-05</t>
        </is>
      </c>
      <c r="V1" s="30" t="inlineStr">
        <is>
          <t>2025-06</t>
        </is>
      </c>
      <c r="W1" s="30" t="inlineStr">
        <is>
          <t>2025-07</t>
        </is>
      </c>
      <c r="X1" s="30" t="inlineStr">
        <is>
          <t>2025-08</t>
        </is>
      </c>
      <c r="Y1" s="30" t="inlineStr">
        <is>
          <t>2025-09</t>
        </is>
      </c>
      <c r="Z1" s="30" t="inlineStr">
        <is>
          <t>2025-10</t>
        </is>
      </c>
      <c r="AA1" s="30" t="inlineStr">
        <is>
          <t>2025-11</t>
        </is>
      </c>
      <c r="AB1" s="30" t="inlineStr">
        <is>
          <t>2025-12</t>
        </is>
      </c>
      <c r="AC1" s="30" t="inlineStr">
        <is>
          <t>2026-01</t>
        </is>
      </c>
      <c r="AD1" s="30" t="inlineStr">
        <is>
          <t>2026-02</t>
        </is>
      </c>
      <c r="AE1" s="30" t="inlineStr">
        <is>
          <t>2026-03</t>
        </is>
      </c>
      <c r="AF1" s="30" t="inlineStr">
        <is>
          <t>2026-04</t>
        </is>
      </c>
      <c r="AG1" s="30" t="inlineStr">
        <is>
          <t>2026-05</t>
        </is>
      </c>
      <c r="AH1" s="30" t="inlineStr">
        <is>
          <t>2026-06</t>
        </is>
      </c>
      <c r="AI1" s="30" t="inlineStr">
        <is>
          <t>2026-07</t>
        </is>
      </c>
      <c r="AJ1" s="30" t="inlineStr">
        <is>
          <t>2026-08</t>
        </is>
      </c>
      <c r="AK1" s="30" t="inlineStr">
        <is>
          <t>2026-09</t>
        </is>
      </c>
    </row>
    <row r="2">
      <c r="A2" s="31" t="inlineStr">
        <is>
          <t>Hotel Aurora Karlín s.r.o.</t>
        </is>
      </c>
      <c r="B2" s="31" t="inlineStr">
        <is>
          <t>daň z příjmů právnických osob</t>
        </is>
      </c>
      <c r="C2" s="33" t="n">
        <v>2940684.00</v>
      </c>
      <c r="D2" s="33" t="n">
        <v>0.00</v>
      </c>
      <c r="E2" s="33" t="n">
        <v>178449.00</v>
      </c>
      <c r="F2" s="33" t="n">
        <v>0.00</v>
      </c>
      <c r="G2" s="33" t="n">
        <v>3682978.00</v>
      </c>
      <c r="H2" s="33" t="n">
        <v>0.00</v>
      </c>
      <c r="I2" s="33" t="n">
        <v>2940684.00</v>
      </c>
      <c r="J2" s="33" t="n">
        <v>-3682978.00</v>
      </c>
      <c r="K2" s="33" t="n">
        <v>178449.00</v>
      </c>
      <c r="L2" s="33" t="n">
        <v>0.00</v>
      </c>
      <c r="M2" s="33" t="n">
        <v>-6623662.00</v>
      </c>
      <c r="N2" s="33" t="n">
        <v>0.00</v>
      </c>
      <c r="O2" s="33" t="n">
        <v>0.00</v>
      </c>
      <c r="P2" s="33" t="n">
        <v>-237930.00</v>
      </c>
      <c r="Q2" s="33" t="n">
        <v>0.00</v>
      </c>
      <c r="R2" s="33" t="n">
        <v>0.00</v>
      </c>
      <c r="S2" s="33" t="n">
        <v>59483.00</v>
      </c>
      <c r="T2" s="33" t="n">
        <v>0.00</v>
      </c>
      <c r="U2" s="33" t="n">
        <v>0.00</v>
      </c>
      <c r="V2" s="33" t="n">
        <v>59483.00</v>
      </c>
      <c r="W2" s="33" t="n">
        <v>237930.00</v>
      </c>
      <c r="X2" s="33" t="n">
        <v>0.00</v>
      </c>
      <c r="Y2" s="33" t="n">
        <v>59483.00</v>
      </c>
      <c r="Z2" s="33" t="n">
        <v>0.00</v>
      </c>
      <c r="AA2" s="33" t="n">
        <v>0.00</v>
      </c>
      <c r="AB2" s="33" t="n">
        <v>-3861427.00</v>
      </c>
      <c r="AC2" s="33" t="n">
        <v>0.00</v>
      </c>
      <c r="AD2" s="33" t="n">
        <v>0.00</v>
      </c>
      <c r="AE2" s="33" t="n">
        <v>980228.00</v>
      </c>
      <c r="AF2" s="33" t="n">
        <v>0.00</v>
      </c>
      <c r="AG2" s="33" t="n">
        <v>0.00</v>
      </c>
      <c r="AH2" s="33" t="n">
        <v>980228.00</v>
      </c>
      <c r="AI2" s="33" t="n">
        <v>3682978.00</v>
      </c>
      <c r="AJ2" s="33" t="n">
        <v>0.00</v>
      </c>
      <c r="AK2" s="33" t="n">
        <v>980228.00</v>
      </c>
    </row>
    <row r="3">
      <c r="A3" s="31" t="inlineStr">
        <is>
          <t>Hotel Aurora Karlín s.r.o.</t>
        </is>
      </c>
      <c r="B3" s="31" t="inlineStr">
        <is>
          <t>DPH</t>
        </is>
      </c>
      <c r="C3" s="33" t="n">
        <v>0.00</v>
      </c>
      <c r="D3" s="33" t="n">
        <v>0.00</v>
      </c>
      <c r="E3" s="33" t="n">
        <v>0.00</v>
      </c>
      <c r="F3" s="33" t="n">
        <v>243514.97</v>
      </c>
      <c r="G3" s="33" t="n">
        <v>386588.00</v>
      </c>
      <c r="H3" s="33" t="n">
        <v>573827.74</v>
      </c>
      <c r="I3" s="33" t="n">
        <v>-243514.97</v>
      </c>
      <c r="J3" s="33" t="n">
        <v>-386588.00</v>
      </c>
      <c r="K3" s="33" t="n">
        <v>-573827.74</v>
      </c>
      <c r="L3" s="33" t="n"/>
      <c r="M3" s="33" t="n"/>
      <c r="N3" s="33" t="n">
        <v>-61715.10</v>
      </c>
      <c r="O3" s="33" t="n">
        <v>234750.25</v>
      </c>
      <c r="P3" s="33" t="n">
        <v>-126030.70</v>
      </c>
      <c r="Q3" s="33" t="n">
        <v>352853.47</v>
      </c>
      <c r="R3" s="33" t="n">
        <v>71182.23</v>
      </c>
      <c r="S3" s="33" t="n">
        <v>-255207.46</v>
      </c>
      <c r="T3" s="33" t="n">
        <v>-259837.30</v>
      </c>
      <c r="U3" s="33" t="n">
        <v>-139456.95</v>
      </c>
      <c r="V3" s="33" t="n">
        <v>60220.47</v>
      </c>
      <c r="W3" s="33" t="n">
        <v>198641.56</v>
      </c>
      <c r="X3" s="33" t="n">
        <v>-72742.51</v>
      </c>
      <c r="Y3" s="33" t="n">
        <v>-187984.77</v>
      </c>
      <c r="Z3" s="33" t="n">
        <v>522507.79</v>
      </c>
      <c r="AA3" s="33" t="n">
        <v>-253683.12</v>
      </c>
      <c r="AB3" s="33" t="n">
        <v>-81584.93</v>
      </c>
      <c r="AC3" s="33" t="n">
        <v>776160.54</v>
      </c>
      <c r="AD3" s="33" t="n">
        <v>343759.68</v>
      </c>
      <c r="AE3" s="33" t="n">
        <v>-253198.87</v>
      </c>
      <c r="AF3" s="33" t="n">
        <v>-447555.70</v>
      </c>
      <c r="AG3" s="33" t="n">
        <v>-137786.93</v>
      </c>
      <c r="AH3" s="33" t="n">
        <v>-112411.76</v>
      </c>
      <c r="AI3" s="33" t="n">
        <v>102564.50</v>
      </c>
      <c r="AJ3" s="33" t="n">
        <v>38238.31</v>
      </c>
      <c r="AK3" s="33" t="n">
        <v>-166696.74</v>
      </c>
    </row>
    <row r="4">
      <c r="A4" s="31" t="inlineStr">
        <is>
          <t>Hotel Aurora Karlín s.r.o.</t>
        </is>
      </c>
      <c r="B4" s="32" t="inlineStr">
        <is>
          <t>daně ze závislé činnosti a sociální / zdravotní pojištění</t>
        </is>
      </c>
      <c r="C4" s="33" t="n">
        <v>0.00</v>
      </c>
      <c r="D4" s="33" t="n">
        <v>0.00</v>
      </c>
      <c r="E4" s="33" t="n">
        <v>0.00</v>
      </c>
      <c r="F4" s="33" t="n">
        <v>1338259.92</v>
      </c>
      <c r="G4" s="33" t="n">
        <v>1264209.85</v>
      </c>
      <c r="H4" s="33" t="n">
        <v>1255974.55</v>
      </c>
      <c r="I4" s="33" t="n">
        <v>-1338259.92</v>
      </c>
      <c r="J4" s="33" t="n">
        <v>-1264209.85</v>
      </c>
      <c r="K4" s="33" t="n">
        <v>-1255974.55</v>
      </c>
      <c r="L4" s="33" t="n"/>
      <c r="M4" s="33" t="n"/>
      <c r="N4" s="33" t="n">
        <v>-2458.83</v>
      </c>
      <c r="O4" s="33" t="n">
        <v>6513.75</v>
      </c>
      <c r="P4" s="33" t="n">
        <v>-25229.82</v>
      </c>
      <c r="Q4" s="33" t="n">
        <v>-85159.82</v>
      </c>
      <c r="R4" s="33" t="n">
        <v>-35.29</v>
      </c>
      <c r="S4" s="33" t="n">
        <v>4482.38</v>
      </c>
      <c r="T4" s="33" t="n">
        <v>4362.94</v>
      </c>
      <c r="U4" s="33" t="n">
        <v>-26214.49</v>
      </c>
      <c r="V4" s="33" t="n">
        <v>18981.96</v>
      </c>
      <c r="W4" s="33" t="n">
        <v>-22892.25</v>
      </c>
      <c r="X4" s="33" t="n">
        <v>1063.73</v>
      </c>
      <c r="Y4" s="33" t="n">
        <v>-1302.29</v>
      </c>
      <c r="Z4" s="33" t="n">
        <v>16357.91</v>
      </c>
      <c r="AA4" s="33" t="n">
        <v>1332.65</v>
      </c>
      <c r="AB4" s="33" t="n">
        <v>-25925.86</v>
      </c>
      <c r="AC4" s="33" t="n">
        <v>-36360.76</v>
      </c>
      <c r="AD4" s="33" t="n">
        <v>-2498.33</v>
      </c>
      <c r="AE4" s="33" t="n">
        <v>-1284.29</v>
      </c>
      <c r="AF4" s="33" t="n">
        <v>-11229.64</v>
      </c>
      <c r="AG4" s="33" t="n">
        <v>-23454.76</v>
      </c>
      <c r="AH4" s="33" t="n">
        <v>2294.52</v>
      </c>
      <c r="AI4" s="33" t="n">
        <v>-7584.68</v>
      </c>
      <c r="AJ4" s="33" t="n">
        <v>10854.48</v>
      </c>
      <c r="AK4" s="33" t="n">
        <v>-4786.61</v>
      </c>
    </row>
    <row r="5">
      <c r="A5" s="31" t="inlineStr">
        <is>
          <t>Hotel Aurora Karlín s.r.o.</t>
        </is>
      </c>
      <c r="B5" s="31" t="inlineStr">
        <is>
          <t>ostatní daně a poplatky</t>
        </is>
      </c>
      <c r="C5" s="33" t="n">
        <v>0.00</v>
      </c>
      <c r="D5" s="33" t="n">
        <v>0.00</v>
      </c>
      <c r="E5" s="33" t="n">
        <v>0.00</v>
      </c>
      <c r="F5" s="33" t="n">
        <v>611300.20</v>
      </c>
      <c r="G5" s="33" t="n">
        <v>564350.30</v>
      </c>
      <c r="H5" s="33" t="n">
        <v>622200.38</v>
      </c>
      <c r="I5" s="33" t="n">
        <v>-611300.20</v>
      </c>
      <c r="J5" s="33" t="n">
        <v>-564350.30</v>
      </c>
      <c r="K5" s="33" t="n">
        <v>-622200.38</v>
      </c>
      <c r="L5" s="33" t="n"/>
      <c r="M5" s="33" t="n"/>
      <c r="N5" s="33" t="n">
        <v>386149.91</v>
      </c>
      <c r="O5" s="33" t="n">
        <v>-164350.01</v>
      </c>
      <c r="P5" s="33" t="n">
        <v>-178600.04</v>
      </c>
      <c r="Q5" s="33" t="n">
        <v>432600.01</v>
      </c>
      <c r="R5" s="33" t="n">
        <v>-123150.13</v>
      </c>
      <c r="S5" s="33" t="n">
        <v>-162349.90</v>
      </c>
      <c r="T5" s="33" t="n">
        <v>216750.12</v>
      </c>
      <c r="U5" s="33" t="n">
        <v>-214800.12</v>
      </c>
      <c r="V5" s="33" t="n">
        <v>-202549.99</v>
      </c>
      <c r="W5" s="33" t="n">
        <v>392400.04</v>
      </c>
      <c r="X5" s="33" t="n">
        <v>-203000.02</v>
      </c>
      <c r="Y5" s="33" t="n">
        <v>-210750.01</v>
      </c>
      <c r="Z5" s="33" t="n">
        <v>416650.00</v>
      </c>
      <c r="AA5" s="33" t="n">
        <v>-168449.91</v>
      </c>
      <c r="AB5" s="33" t="n">
        <v>-190350.01</v>
      </c>
      <c r="AC5" s="33" t="n">
        <v>446150.04</v>
      </c>
      <c r="AD5" s="33" t="n">
        <v>-122399.96</v>
      </c>
      <c r="AE5" s="33" t="n">
        <v>-161749.99</v>
      </c>
      <c r="AF5" s="33" t="n">
        <v>222049.94</v>
      </c>
      <c r="AG5" s="33" t="n">
        <v>-205199.86</v>
      </c>
      <c r="AH5" s="33" t="n">
        <v>-199399.89</v>
      </c>
      <c r="AI5" s="33" t="n">
        <v>383249.96</v>
      </c>
      <c r="AJ5" s="33" t="n">
        <v>-203950.06</v>
      </c>
      <c r="AK5" s="33" t="n">
        <v>-205700.08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52" customWidth="1" min="2" max="2"/>
    <col width="18" customWidth="1" min="3" max="3"/>
    <col width="18" customWidth="1" min="4" max="4"/>
    <col width="18" customWidth="1" min="5" max="5"/>
    <col width="60" customWidth="1" min="6" max="6"/>
  </cols>
  <sheetData>
    <row r="1">
      <c r="A1" s="30" t="inlineStr">
        <is>
          <t>Společnost</t>
        </is>
      </c>
      <c r="B1" s="30" t="inlineStr">
        <is>
          <t>Druh</t>
        </is>
      </c>
      <c r="C1" s="30" t="inlineStr">
        <is>
          <t>2025-09-30</t>
        </is>
      </c>
      <c r="D1" s="30" t="inlineStr">
        <is>
          <t>2025-12-31</t>
        </is>
      </c>
      <c r="E1" s="30" t="inlineStr">
        <is>
          <t>2026-09-30</t>
        </is>
      </c>
      <c r="F1" s="30" t="inlineStr">
        <is>
          <t>z toho splatné do roka 2026-09-30</t>
        </is>
      </c>
    </row>
    <row r="2">
      <c r="A2" s="31" t="inlineStr">
        <is>
          <t>Hotel Aurora Karlín s.r.o.</t>
        </is>
      </c>
      <c r="B2" s="31" t="inlineStr">
        <is>
          <t>Vnitroskupinové zápůjčky</t>
        </is>
      </c>
      <c r="C2" s="33" t="n">
        <v>20300000.00</v>
      </c>
      <c r="D2" s="33" t="n">
        <v>8240000.00</v>
      </c>
      <c r="E2" s="33" t="n">
        <v>8120000.00</v>
      </c>
      <c r="F2" s="33" t="n">
        <v>120000.00</v>
      </c>
    </row>
    <row r="3">
      <c r="A3" s="31" t="inlineStr">
        <is>
          <t>Hotel Aurora Karlín s.r.o.</t>
        </is>
      </c>
      <c r="B3" s="32" t="inlineStr">
        <is>
          <t>Vnitroskupinová obchodní salda (nejde o dluh)</t>
        </is>
      </c>
      <c r="C3" s="33" t="n">
        <v>504476.52</v>
      </c>
      <c r="D3" s="33" t="n">
        <v>457587.55</v>
      </c>
      <c r="E3" s="33" t="n">
        <v>520265.53</v>
      </c>
      <c r="F3" s="33" t="n">
        <v>520265.53</v>
      </c>
    </row>
    <row r="4">
      <c r="C4" s="33" t="n"/>
      <c r="D4" s="33" t="n"/>
      <c r="E4" s="33" t="n"/>
      <c r="F4" s="33" t="n"/>
    </row>
    <row r="5">
      <c r="A5" s="31" t="inlineStr">
        <is>
          <t>Hotel Aurora Karlín s.r.o.</t>
        </is>
      </c>
      <c r="B5" s="31" t="inlineStr">
        <is>
          <t>Čistý bankovní dluh</t>
        </is>
      </c>
      <c r="C5" s="33" t="n">
        <v>-54434209.15</v>
      </c>
      <c r="D5" s="33" t="n">
        <v>-48756892.10</v>
      </c>
      <c r="E5" s="33" t="n">
        <v>-45275522.07</v>
      </c>
      <c r="F5" s="39" t="inlineStr">
        <is>
          <t>Čistý bankovní dluh: bankovní úvěry, kontokorenty a závazky z leasingu, minus hotovost. Zápůjčky od společníků a spřízněných stran, vnitroskupinové zápůjčky a obchodní salda nejsou zahrnuty.</t>
        </is>
      </c>
    </row>
    <row r="6">
      <c r="A6" s="31" t="inlineStr">
        <is>
          <t>Hotel Aurora Karlín s.r.o.</t>
        </is>
      </c>
      <c r="B6" s="31" t="inlineStr">
        <is>
          <t>Čistý dluh vč. zápůjček od společníků</t>
        </is>
      </c>
      <c r="C6" s="33" t="n">
        <v>-54434209.15</v>
      </c>
      <c r="D6" s="33" t="n">
        <v>-48756892.10</v>
      </c>
      <c r="E6" s="33" t="n">
        <v>-45275522.07</v>
      </c>
      <c r="F6" s="39" t="inlineStr">
        <is>
          <t>Čistý dluh vč. zápůjček od společníků: čistý bankovní dluh a k němu zápůjčky od společníků a spřízněných stran mimo skupinu.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8" customWidth="1" min="3" max="3"/>
    <col width="18" customWidth="1" min="4" max="4"/>
    <col width="14" customWidth="1" min="5" max="5"/>
    <col width="22" customWidth="1" min="6" max="6"/>
    <col width="50" customWidth="1" min="7" max="7"/>
  </cols>
  <sheetData>
    <row r="1">
      <c r="A1" s="30" t="inlineStr">
        <is>
          <t>Společnost</t>
        </is>
      </c>
      <c r="B1" s="30" t="inlineStr">
        <is>
          <t>Kontrola</t>
        </is>
      </c>
      <c r="C1" s="30" t="inlineStr">
        <is>
          <t>Levá strana</t>
        </is>
      </c>
      <c r="D1" s="30" t="inlineStr">
        <is>
          <t>Pravá strana</t>
        </is>
      </c>
      <c r="E1" s="30" t="inlineStr">
        <is>
          <t>Rozdíl</t>
        </is>
      </c>
      <c r="F1" s="30" t="inlineStr">
        <is>
          <t>Výsledek</t>
        </is>
      </c>
      <c r="G1" s="30" t="inlineStr">
        <is>
          <t>Kde to vyřešit</t>
        </is>
      </c>
    </row>
    <row r="2">
      <c r="A2" s="31" t="inlineStr">
        <is>
          <t>Hotel Aurora Karlín s.r.o.</t>
        </is>
      </c>
      <c r="B2" s="31" t="inlineStr">
        <is>
          <t>Aktiva = pasiva</t>
        </is>
      </c>
      <c r="C2" s="33" t="n">
        <v>70489696.38</v>
      </c>
      <c r="D2" s="33" t="n">
        <v>70489696.38</v>
      </c>
      <c r="E2" s="33" t="n">
        <v>0.00</v>
      </c>
      <c r="F2" s="31" t="inlineStr">
        <is>
          <t>PASS</t>
        </is>
      </c>
      <c r="G2" s="31" t="inlineStr"/>
    </row>
    <row r="3">
      <c r="A3" s="31" t="inlineStr">
        <is>
          <t>Hotel Aurora Karlín s.r.o.</t>
        </is>
      </c>
      <c r="B3" s="32" t="inlineStr">
        <is>
          <t>Konečná hotovost cash flow = hotovost v rozvaze</t>
        </is>
      </c>
      <c r="C3" s="33" t="n">
        <v>45275522.07</v>
      </c>
      <c r="D3" s="33" t="n">
        <v>45275522.07</v>
      </c>
      <c r="E3" s="33" t="n">
        <v>0.00</v>
      </c>
      <c r="F3" s="31" t="inlineStr">
        <is>
          <t>PASS</t>
        </is>
      </c>
      <c r="G3" s="31" t="inlineStr"/>
    </row>
    <row r="4">
      <c r="A4" s="31" t="inlineStr">
        <is>
          <t>Hotel Aurora Karlín s.r.o.</t>
        </is>
      </c>
      <c r="B4" s="32" t="inlineStr">
        <is>
          <t>Počáteční hotovost + čistý tok = konečná hotovost</t>
        </is>
      </c>
      <c r="C4" s="33" t="n">
        <v>45275522.07</v>
      </c>
      <c r="D4" s="33" t="n">
        <v>45275522.07</v>
      </c>
      <c r="E4" s="33" t="n">
        <v>0.00</v>
      </c>
      <c r="F4" s="31" t="inlineStr">
        <is>
          <t>PASS</t>
        </is>
      </c>
      <c r="G4" s="31" t="inlineStr"/>
    </row>
    <row r="5">
      <c r="A5" s="31" t="inlineStr">
        <is>
          <t>Hotel Aurora Karlín s.r.o.</t>
        </is>
      </c>
      <c r="B5" s="32" t="inlineStr">
        <is>
          <t>Zisk před zdaněním + daň z příjmů právnických osob = čistý zisk</t>
        </is>
      </c>
      <c r="C5" s="33" t="n">
        <v>-2270010.18</v>
      </c>
      <c r="D5" s="33" t="n">
        <v>-2270010.18</v>
      </c>
      <c r="E5" s="33" t="n">
        <v>0.00</v>
      </c>
      <c r="F5" s="31" t="inlineStr">
        <is>
          <t>PASS</t>
        </is>
      </c>
      <c r="G5" s="31" t="inlineStr"/>
    </row>
    <row r="6">
      <c r="A6" s="31" t="inlineStr">
        <is>
          <t>Hotel Aurora Karlín s.r.o.</t>
        </is>
      </c>
      <c r="B6" s="31" t="inlineStr">
        <is>
          <t>Zbytek rozkladu: EBITDA</t>
        </is>
      </c>
      <c r="C6" s="33" t="n">
        <v>4722221.11</v>
      </c>
      <c r="D6" s="33" t="n">
        <v>4722221.11</v>
      </c>
      <c r="E6" s="33" t="n">
        <v>0.00</v>
      </c>
      <c r="F6" s="31" t="inlineStr">
        <is>
          <t>PASS</t>
        </is>
      </c>
      <c r="G6" s="31" t="inlineStr"/>
    </row>
    <row r="7">
      <c r="A7" s="31" t="inlineStr">
        <is>
          <t>Hotel Aurora Karlín s.r.o.</t>
        </is>
      </c>
      <c r="B7" s="32" t="inlineStr">
        <is>
          <t>Mezisoučet rozkladu: EBITDA — hrubý zisk / příspěvek</t>
        </is>
      </c>
      <c r="C7" s="33" t="n">
        <v>1759235.33</v>
      </c>
      <c r="D7" s="33" t="n">
        <v>1759235.33</v>
      </c>
      <c r="E7" s="33" t="n">
        <v>0.00</v>
      </c>
      <c r="F7" s="31" t="inlineStr">
        <is>
          <t>PASS</t>
        </is>
      </c>
      <c r="G7" s="31" t="inlineStr"/>
    </row>
    <row r="8">
      <c r="A8" s="31" t="inlineStr">
        <is>
          <t>Hotel Aurora Karlín s.r.o.</t>
        </is>
      </c>
      <c r="B8" s="31" t="inlineStr">
        <is>
          <t>Zbytek rozkladu: čistý zisk</t>
        </is>
      </c>
      <c r="C8" s="33" t="n">
        <v>-2270010.18</v>
      </c>
      <c r="D8" s="33" t="n">
        <v>-2270010.18</v>
      </c>
      <c r="E8" s="33" t="n">
        <v>0.00</v>
      </c>
      <c r="F8" s="31" t="inlineStr">
        <is>
          <t>PASS</t>
        </is>
      </c>
      <c r="G8" s="31" t="inlineStr"/>
    </row>
    <row r="9">
      <c r="A9" s="31" t="inlineStr">
        <is>
          <t>Hotel Aurora Karlín s.r.o.</t>
        </is>
      </c>
      <c r="B9" s="31" t="inlineStr">
        <is>
          <t>Mezisoučet rozkladu: čistý zisk — EBIT</t>
        </is>
      </c>
      <c r="C9" s="33" t="n">
        <v>-2776275.96</v>
      </c>
      <c r="D9" s="33" t="n">
        <v>-2776275.96</v>
      </c>
      <c r="E9" s="33" t="n">
        <v>0.00</v>
      </c>
      <c r="F9" s="31" t="inlineStr">
        <is>
          <t>PASS</t>
        </is>
      </c>
      <c r="G9" s="31" t="inlineStr"/>
    </row>
    <row r="10">
      <c r="A10" s="31" t="inlineStr">
        <is>
          <t>Hotel Aurora Karlín s.r.o.</t>
        </is>
      </c>
      <c r="B10" s="32" t="inlineStr">
        <is>
          <t>Mezisoučet rozkladu: čistý zisk — zisk před zdaněním</t>
        </is>
      </c>
      <c r="C10" s="33" t="n">
        <v>-2270010.18</v>
      </c>
      <c r="D10" s="33" t="n">
        <v>-2270010.18</v>
      </c>
      <c r="E10" s="33" t="n">
        <v>0.00</v>
      </c>
      <c r="F10" s="31" t="inlineStr">
        <is>
          <t>PASS</t>
        </is>
      </c>
      <c r="G10" s="31" t="inlineStr"/>
    </row>
    <row r="11">
      <c r="A11" s="31" t="inlineStr">
        <is>
          <t>Hotel Aurora Karlín s.r.o.</t>
        </is>
      </c>
      <c r="B11" s="32" t="inlineStr">
        <is>
          <t>Zbytek rozkladu: zdroje a užití hotovosti</t>
        </is>
      </c>
      <c r="C11" s="33" t="n">
        <v>45275522.07</v>
      </c>
      <c r="D11" s="33" t="n">
        <v>45275522.07</v>
      </c>
      <c r="E11" s="33" t="n">
        <v>0.00</v>
      </c>
      <c r="F11" s="31" t="inlineStr">
        <is>
          <t>PASS</t>
        </is>
      </c>
      <c r="G11" s="31" t="inlineStr"/>
    </row>
    <row r="12">
      <c r="A12" s="31" t="inlineStr">
        <is>
          <t>Hotel Aurora Karlín s.r.o.</t>
        </is>
      </c>
      <c r="B12" s="32" t="inlineStr">
        <is>
          <t>Mezisoučet rozkladu: zdroje a užití hotovosti — provozní cash flow</t>
        </is>
      </c>
      <c r="C12" s="33" t="n">
        <v>45275522.07</v>
      </c>
      <c r="D12" s="33" t="n">
        <v>45275522.07</v>
      </c>
      <c r="E12" s="33" t="n">
        <v>0.00</v>
      </c>
      <c r="F12" s="31" t="inlineStr">
        <is>
          <t>PASS</t>
        </is>
      </c>
      <c r="G12" s="31" t="inlineStr"/>
    </row>
    <row r="13">
      <c r="A13" s="31" t="inlineStr">
        <is>
          <t>Hotel Aurora Karlín s.r.o.</t>
        </is>
      </c>
      <c r="B13" s="32" t="inlineStr">
        <is>
          <t>Mezisoučet rozkladu: zdroje a užití hotovosti — volný cash flow</t>
        </is>
      </c>
      <c r="C13" s="33" t="n">
        <v>-3481370.03</v>
      </c>
      <c r="D13" s="33" t="n">
        <v>-3481370.03</v>
      </c>
      <c r="E13" s="33" t="n">
        <v>0.00</v>
      </c>
      <c r="F13" s="31" t="inlineStr">
        <is>
          <t>PASS</t>
        </is>
      </c>
      <c r="G13" s="31" t="inlineStr"/>
    </row>
    <row r="14">
      <c r="A14" s="31" t="inlineStr">
        <is>
          <t>Hotel Aurora Karlín s.r.o.</t>
        </is>
      </c>
      <c r="B14" s="31" t="inlineStr">
        <is>
          <t>Zbytek rozkladu: provozní cash flow</t>
        </is>
      </c>
      <c r="C14" s="33" t="n">
        <v>-3481370.03</v>
      </c>
      <c r="D14" s="33" t="n">
        <v>-3481370.03</v>
      </c>
      <c r="E14" s="33" t="n">
        <v>0.00</v>
      </c>
      <c r="F14" s="31" t="inlineStr">
        <is>
          <t>PASS</t>
        </is>
      </c>
      <c r="G14" s="31" t="inlineStr"/>
    </row>
    <row r="15">
      <c r="A15" s="31" t="inlineStr">
        <is>
          <t>Hotel Aurora Karlín s.r.o.</t>
        </is>
      </c>
      <c r="B15" s="32" t="inlineStr">
        <is>
          <t>Mezisoučet rozkladu: provozní cash flow — pracovní kapitál celkem</t>
        </is>
      </c>
      <c r="C15" s="33" t="n">
        <v>-1917339.60</v>
      </c>
      <c r="D15" s="33" t="n">
        <v>-1917339.60</v>
      </c>
      <c r="E15" s="33" t="n">
        <v>0.00</v>
      </c>
      <c r="F15" s="31" t="inlineStr">
        <is>
          <t>PASS</t>
        </is>
      </c>
      <c r="G15" s="31" t="inlineStr"/>
    </row>
    <row r="16">
      <c r="A16" s="31" t="inlineStr">
        <is>
          <t>Hotel Aurora Karlín s.r.o.</t>
        </is>
      </c>
      <c r="B16" s="32" t="inlineStr">
        <is>
          <t>Rozklad vlastního kapitálu sedí: počáteční + kroky = konečný vlastní kapitál (CZK)</t>
        </is>
      </c>
      <c r="C16" s="33" t="n">
        <v>54585007.57</v>
      </c>
      <c r="D16" s="33" t="n">
        <v>54585007.57</v>
      </c>
      <c r="E16" s="33" t="n">
        <v>0.00</v>
      </c>
      <c r="F16" s="31" t="inlineStr">
        <is>
          <t>PASS</t>
        </is>
      </c>
      <c r="G16" s="31" t="inlineStr"/>
    </row>
    <row r="17">
      <c r="A17" s="31" t="inlineStr">
        <is>
          <t>Hotel Aurora Karlín s.r.o.</t>
        </is>
      </c>
      <c r="B17" s="32" t="inlineStr">
        <is>
          <t>Rekonciliace čistého dluhu = čistý dluh v rozvaze</t>
        </is>
      </c>
      <c r="C17" s="33" t="n">
        <v>-45275522.07</v>
      </c>
      <c r="D17" s="33" t="n">
        <v>-45275522.07</v>
      </c>
      <c r="E17" s="33" t="n">
        <v>0.00</v>
      </c>
      <c r="F17" s="31" t="inlineStr">
        <is>
          <t>PASS</t>
        </is>
      </c>
      <c r="G17" s="31" t="inlineStr"/>
    </row>
    <row r="18">
      <c r="A18" s="31" t="inlineStr">
        <is>
          <t>Hotel Aurora Karlín s.r.o.</t>
        </is>
      </c>
      <c r="B18" s="32" t="inlineStr">
        <is>
          <t>Daň z příjmů právnických osob se v průběžných měsících neúčtuje</t>
        </is>
      </c>
      <c r="C18" s="33" t="n"/>
      <c r="D18" s="33" t="n"/>
      <c r="E18" s="33" t="n"/>
      <c r="F18" s="31" t="inlineStr">
        <is>
          <t>POLICY</t>
        </is>
      </c>
      <c r="G18" s="32" t="inlineStr">
        <is>
          <t>Výkazy → Výsledovka, řádek daně z příjmů (účetnictví zachycuje daň ke konci roku)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173"/>
  <sheetViews>
    <sheetView workbookViewId="0">
      <selection activeCell="A1" sqref="A1"/>
    </sheetView>
  </sheetViews>
  <sheetFormatPr baseColWidth="8" defaultRowHeight="15"/>
  <cols>
    <col width="44" customWidth="1" min="1" max="1"/>
    <col width="100" customWidth="1" min="2" max="2"/>
    <col width="60" customWidth="1" min="5" max="5"/>
  </cols>
  <sheetData>
    <row r="1">
      <c r="A1" s="1" t="inlineStr">
        <is>
          <t>Kontext výkazu (určen jednou pro všechny listy)</t>
        </is>
      </c>
    </row>
    <row r="2">
      <c r="A2" s="40" t="inlineStr">
        <is>
          <t>Položka</t>
        </is>
      </c>
      <c r="B2" s="40" t="inlineStr">
        <is>
          <t>Podrobnosti</t>
        </is>
      </c>
    </row>
    <row r="3">
      <c r="A3" t="inlineStr">
        <is>
          <t>Skupina</t>
        </is>
      </c>
      <c r="B3" s="6" t="inlineStr">
        <is>
          <t>Vltava Hospitality (demo)</t>
        </is>
      </c>
    </row>
    <row r="4">
      <c r="A4" t="inlineStr">
        <is>
          <t>Společnosti</t>
        </is>
      </c>
      <c r="B4" s="6" t="inlineStr">
        <is>
          <t>Hotel Aurora Karlín s.r.o.</t>
        </is>
      </c>
    </row>
    <row r="5">
      <c r="A5" t="inlineStr">
        <is>
          <t>Poslední export deníku</t>
        </is>
      </c>
      <c r="B5" s="6" t="inlineStr">
        <is>
          <t>Pevná ukázková data: data exportů se zobrazují tak, jak jsou uložena; upozornění po 45 dnech je vypnuto.</t>
        </is>
      </c>
    </row>
    <row r="6">
      <c r="A6" t="inlineStr">
        <is>
          <t>Hotel Aurora Karlín s.r.o.</t>
        </is>
      </c>
      <c r="B6" s="6" t="inlineStr">
        <is>
          <t>2026-10-05 10:00 (Europe/Prague)</t>
        </is>
      </c>
    </row>
    <row r="7">
      <c r="A7" t="inlineStr">
        <is>
          <t>Období</t>
        </is>
      </c>
      <c r="B7" s="6" t="inlineStr">
        <is>
          <t>2026-01–2026-09</t>
        </is>
      </c>
    </row>
    <row r="8">
      <c r="A8" t="inlineStr">
        <is>
          <t>Měna</t>
        </is>
      </c>
      <c r="B8" s="6" t="inlineStr">
        <is>
          <t>CZK</t>
        </is>
      </c>
    </row>
    <row r="9">
      <c r="A9" t="inlineStr">
        <is>
          <t>Jazyk</t>
        </is>
      </c>
      <c r="B9" s="6" t="inlineStr">
        <is>
          <t>cs</t>
        </is>
      </c>
    </row>
    <row r="10">
      <c r="A10" t="inlineStr">
        <is>
          <t>Základ</t>
        </is>
      </c>
      <c r="B10" s="6" t="inlineStr">
        <is>
          <t>Účetnictví + úpravy</t>
        </is>
      </c>
    </row>
    <row r="11">
      <c r="A11" t="inlineStr">
        <is>
          <t>Společnosti a eliminace</t>
        </is>
      </c>
      <c r="B11" s="6" t="inlineStr">
        <is>
          <t>každá společnost</t>
        </is>
      </c>
    </row>
    <row r="12">
      <c r="A12" t="inlineStr">
        <is>
          <t>Kontext výpočtu</t>
        </is>
      </c>
      <c r="B12" s="6" t="inlineStr">
        <is>
          <t>jeden společný běh — sada kurzů 4f53cda18c2baa0c0354bb5f9a3ecbe5ed12ab4d8e11ba873c2f11161202b945; údaje sestaveny 2026-10-11T18:15:51.439028+00:00; mapování k 2026-10-11T18:13:16.471594+00:00</t>
        </is>
      </c>
    </row>
    <row r="13">
      <c r="A13" t="inlineStr">
        <is>
          <t>Vytvořeno</t>
        </is>
      </c>
      <c r="B13" s="6" t="inlineStr">
        <is>
          <t>2026-11-03 05:07 (Europe/Prague) · CFO Panorama public demo</t>
        </is>
      </c>
    </row>
    <row r="14">
      <c r="A14" t="inlineStr"/>
      <c r="B14" s="6" t="inlineStr"/>
    </row>
    <row r="15">
      <c r="A15" t="inlineStr">
        <is>
          <t>Balíček pro vedení (Findings, Otázky pro vedení, Tax Detail, Kontroly)</t>
        </is>
      </c>
      <c r="B15" s="6" t="inlineStr"/>
    </row>
    <row r="16">
      <c r="A16" t="inlineStr">
        <is>
          <t>Skupina</t>
        </is>
      </c>
      <c r="B16" s="6" t="inlineStr">
        <is>
          <t>Vltava Hospitality (demo)</t>
        </is>
      </c>
    </row>
    <row r="17">
      <c r="A17" t="inlineStr">
        <is>
          <t>Rozsah</t>
        </is>
      </c>
      <c r="B17" s="6" t="inlineStr">
        <is>
          <t>Hotel Aurora Karlín s.r.o.</t>
        </is>
      </c>
    </row>
    <row r="18">
      <c r="A18" t="inlineStr">
        <is>
          <t>Vykazované období</t>
        </is>
      </c>
      <c r="B18" s="6" t="inlineStr">
        <is>
          <t>2026-09</t>
        </is>
      </c>
    </row>
    <row r="19">
      <c r="A19" t="inlineStr">
        <is>
          <t>Datum přezkumu</t>
        </is>
      </c>
      <c r="B19" s="6" t="inlineStr">
        <is>
          <t>2026-11-03</t>
        </is>
      </c>
    </row>
    <row r="20">
      <c r="A20" t="inlineStr">
        <is>
          <t>Měna tohoto souboru</t>
        </is>
      </c>
      <c r="B20" s="6" t="inlineStr">
        <is>
          <t>CZK</t>
        </is>
      </c>
    </row>
    <row r="21">
      <c r="A21" t="inlineStr">
        <is>
          <t>Měna vykazování skupiny (vyhodnocení zjištění)</t>
        </is>
      </c>
      <c r="B21" s="6" t="inlineStr">
        <is>
          <t>CZK</t>
        </is>
      </c>
    </row>
    <row r="22">
      <c r="A22" t="inlineStr">
        <is>
          <t>Jazyk</t>
        </is>
      </c>
      <c r="B22" s="6" t="inlineStr">
        <is>
          <t>cs</t>
        </is>
      </c>
    </row>
    <row r="23">
      <c r="A23" t="inlineStr">
        <is>
          <t>Účetní základ</t>
        </is>
      </c>
      <c r="B23" s="6" t="inlineStr">
        <is>
          <t>účetnictví + úpravy</t>
        </is>
      </c>
    </row>
    <row r="24">
      <c r="A24" t="inlineStr">
        <is>
          <t>Stav uzamčení</t>
        </is>
      </c>
      <c r="B24" s="6" t="inlineStr">
        <is>
          <t>Neuzamčeno — PRACOVNÍ VERZE</t>
        </is>
      </c>
    </row>
    <row r="25">
      <c r="A25" t="inlineStr">
        <is>
          <t>Údaje čteny z</t>
        </is>
      </c>
      <c r="B25" s="6" t="inlineStr">
        <is>
          <t>uzamčené snímky, kde existují</t>
        </is>
      </c>
    </row>
    <row r="26">
      <c r="A26" t="inlineStr">
        <is>
          <t>Pracovní verze</t>
        </is>
      </c>
      <c r="B26" s="6" t="inlineStr">
        <is>
          <t>ano</t>
        </is>
      </c>
    </row>
    <row r="27">
      <c r="A27" t="inlineStr">
        <is>
          <t>Kurzy</t>
        </is>
      </c>
      <c r="B27" s="6" t="inlineStr">
        <is>
          <t>denní kurzy ČNB</t>
        </is>
      </c>
    </row>
    <row r="28">
      <c r="A28" t="inlineStr">
        <is>
          <t>Řádek příspěvku</t>
        </is>
      </c>
      <c r="B28" s="6" t="inlineStr">
        <is>
          <t>Tržby minus přímé náklady: náklady na zboží a přímé náklady prodeje (provize, agenti a distribuce); osobní náklady jsou pod tímto řádkem.</t>
        </is>
      </c>
    </row>
    <row r="29">
      <c r="A29" t="inlineStr">
        <is>
          <t>Hranice významnosti</t>
        </is>
      </c>
      <c r="B29" s="6" t="n">
        <v>261318.57</v>
      </c>
    </row>
    <row r="30">
      <c r="A30" t="inlineStr">
        <is>
          <t>Verze</t>
        </is>
      </c>
      <c r="B30" s="6" t="inlineStr">
        <is>
          <t>template 0.14 · pack 2 · rules MP1.1 · catalogue PH1.9</t>
        </is>
      </c>
    </row>
    <row r="31">
      <c r="A31" t="inlineStr">
        <is>
          <t>Otisk údajů</t>
        </is>
      </c>
      <c r="B31" s="6" t="inlineStr">
        <is>
          <t>a3d2d8246590e5f02acbea2105de3230285a4549073add90cf69c23226321490</t>
        </is>
      </c>
    </row>
    <row r="32">
      <c r="A32" t="inlineStr">
        <is>
          <t>Otisk čísel</t>
        </is>
      </c>
      <c r="B32" s="6" t="inlineStr">
        <is>
          <t>d72c2b837f9b3d4c65276ac7f01f8dec56919e1aa37beb27ee9fe0cfe691de69</t>
        </is>
      </c>
    </row>
    <row r="33">
      <c r="A33" t="inlineStr">
        <is>
          <t>Daň z příjmů právnických osob</t>
        </is>
      </c>
      <c r="B33" s="6" t="inlineStr">
        <is>
          <t>Zisk je před daní z příjmů právnických osob: v průběžných měsících se neúčtuje. Zaplacená daň od začátku roku (6,6 mil. Kč) je peněžní tok, nikoli náklad období; nic se neodhaduje.</t>
        </is>
      </c>
    </row>
    <row r="34">
      <c r="A34" t="inlineStr">
        <is>
          <t>Čistý bankovní dluh</t>
        </is>
      </c>
      <c r="B34" s="6" t="inlineStr">
        <is>
          <t>Čistý bankovní dluh: bankovní úvěry, kontokorenty a závazky z leasingu, minus hotovost. Zápůjčky od společníků a spřízněných stran, vnitroskupinové zápůjčky a obchodní salda nejsou zahrnuty.</t>
        </is>
      </c>
    </row>
    <row r="35">
      <c r="A35" t="inlineStr">
        <is>
          <t>Čistý dluh vč. zápůjček od společníků</t>
        </is>
      </c>
      <c r="B35" s="6" t="inlineStr">
        <is>
          <t>Čistý dluh vč. zápůjček od společníků: čistý bankovní dluh a k němu zápůjčky od společníků a spřízněných stran mimo skupinu.</t>
        </is>
      </c>
    </row>
    <row r="36">
      <c r="A36" t="inlineStr">
        <is>
          <t>Otevřené výjimky</t>
        </is>
      </c>
      <c r="B36" s="6" t="inlineStr">
        <is>
          <t>0</t>
        </is>
      </c>
    </row>
    <row r="37">
      <c r="A37" t="inlineStr">
        <is>
          <t>Značky v tabulkách</t>
        </is>
      </c>
      <c r="B37" s="6" t="inlineStr">
        <is>
          <t>0 = zaúčtováno, nula · bez údajů = očekáváno, nedodáno · — = pro tento rozsah se nehodí</t>
        </is>
      </c>
    </row>
    <row r="38">
      <c r="A38" t="inlineStr">
        <is>
          <t>Základ sestavení</t>
        </is>
      </c>
      <c r="B38" s="6" t="inlineStr">
        <is>
          <t>V těchto knihách se daň z příjmů právnických osob v průběžných měsících neúčtuje (předchozí rok: 100,0 % v prosinci 2025); průběžný výsledek je před daní z příjmů právnických osob. Zaplaceno od začátku roku: 6,6 mil. Kč.</t>
        </is>
      </c>
    </row>
    <row r="39">
      <c r="A39" t="inlineStr">
        <is>
          <t>Základ sestavení</t>
        </is>
      </c>
      <c r="B39" s="6" t="inlineStr">
        <is>
          <t>Období není uzamčeno: údaje i zjištění jsou předběžné.</t>
        </is>
      </c>
    </row>
    <row r="40">
      <c r="A40" t="inlineStr">
        <is>
          <t>Stavy ukazatelů</t>
        </is>
      </c>
      <c r="B40" s="6" t="inlineStr">
        <is>
          <t>n. v. = bez vypovídací hodnoty · — = nevztahuje se · není k dispozici = chybí vstup</t>
        </is>
      </c>
    </row>
    <row r="41"/>
    <row r="42">
      <c r="A42" s="5" t="inlineStr">
        <is>
          <t>Původ údajů: Výsledovka</t>
        </is>
      </c>
    </row>
    <row r="43">
      <c r="A43" t="inlineStr">
        <is>
          <t>Vygenerováno</t>
        </is>
      </c>
      <c r="B43" t="inlineStr">
        <is>
          <t>2026-11-03T04:07:30.407190+00:00</t>
        </is>
      </c>
    </row>
    <row r="44">
      <c r="A44" t="inlineStr">
        <is>
          <t>Vygeneroval</t>
        </is>
      </c>
      <c r="B44" t="inlineStr">
        <is>
          <t>CFO Panorama public demo</t>
        </is>
      </c>
    </row>
    <row r="45">
      <c r="A45" t="inlineStr">
        <is>
          <t>Rozvržení</t>
        </is>
      </c>
      <c r="B45" t="inlineStr">
        <is>
          <t>PL_OP</t>
        </is>
      </c>
    </row>
    <row r="46">
      <c r="A46" t="inlineStr">
        <is>
          <t>Měna</t>
        </is>
      </c>
      <c r="B46" t="inlineStr">
        <is>
          <t>CZK</t>
        </is>
      </c>
    </row>
    <row r="47">
      <c r="A47" t="inlineStr">
        <is>
          <t>Znaménka</t>
        </is>
      </c>
      <c r="B47" t="inlineStr">
        <is>
          <t>natural</t>
        </is>
      </c>
    </row>
    <row r="48">
      <c r="A48" t="inlineStr">
        <is>
          <t>Vzorce</t>
        </is>
      </c>
      <c r="B48" t="inlineStr">
        <is>
          <t>false</t>
        </is>
      </c>
    </row>
    <row r="49">
      <c r="A49" t="inlineStr">
        <is>
          <t>Verze šablony</t>
        </is>
      </c>
      <c r="B49" t="inlineStr">
        <is>
          <t>0.14</t>
        </is>
      </c>
    </row>
    <row r="50">
      <c r="A50" t="inlineStr">
        <is>
          <t>Mapování k</t>
        </is>
      </c>
      <c r="B50" t="inlineStr">
        <is>
          <t>2026-10-11T18:13:16.471594+00:00</t>
        </is>
      </c>
    </row>
    <row r="51">
      <c r="A51" t="inlineStr">
        <is>
          <t>Údaje sestaveny</t>
        </is>
      </c>
      <c r="B51" t="inlineStr">
        <is>
          <t>2026-10-11T18:15:51.439028+00:00</t>
        </is>
      </c>
    </row>
    <row r="52">
      <c r="A52" t="inlineStr">
        <is>
          <t>Id sady kurzů</t>
        </is>
      </c>
      <c r="B52" t="inlineStr">
        <is>
          <t>4f53cda18c2baa0c0354bb5f9a3ecbe5ed12ab4d8e11ba873c2f11161202b945</t>
        </is>
      </c>
    </row>
    <row r="53">
      <c r="A53" t="inlineStr">
        <is>
          <t>Kurzy načteny do</t>
        </is>
      </c>
      <c r="B53" t="inlineStr">
        <is>
          <t>nejsou potřeba (CZK)</t>
        </is>
      </c>
    </row>
    <row r="54">
      <c r="A54" t="inlineStr">
        <is>
          <t>Údaje čteny z</t>
        </is>
      </c>
      <c r="B54" t="inlineStr">
        <is>
          <t>uzamčené snímky, kde existují</t>
        </is>
      </c>
    </row>
    <row r="55">
      <c r="A55" t="inlineStr">
        <is>
          <t>Stav uzamčení</t>
        </is>
      </c>
      <c r="B55" t="inlineStr">
        <is>
          <t>Neuzamčeno — PRACOVNÍ VERZE</t>
        </is>
      </c>
    </row>
    <row r="56">
      <c r="A56" t="inlineStr">
        <is>
          <t>Základ</t>
        </is>
      </c>
      <c r="B56" t="inlineStr">
        <is>
          <t>Účetnictví + úpravy</t>
        </is>
      </c>
    </row>
    <row r="57">
      <c r="A57" t="inlineStr">
        <is>
          <t>Zobrazeno jako</t>
        </is>
      </c>
      <c r="B57" t="inlineStr">
        <is>
          <t>Částky</t>
        </is>
      </c>
    </row>
    <row r="58"/>
    <row r="59">
      <c r="A59" t="inlineStr">
        <is>
          <t>Dávky</t>
        </is>
      </c>
      <c r="B59" t="inlineStr">
        <is>
          <t>Společnost</t>
        </is>
      </c>
      <c r="C59" t="inlineStr">
        <is>
          <t>Fiskální rok</t>
        </is>
      </c>
      <c r="D59" t="inlineStr">
        <is>
          <t>Dávka</t>
        </is>
      </c>
      <c r="E59" t="inlineStr">
        <is>
          <t>Čas exportu</t>
        </is>
      </c>
      <c r="F59" t="inlineStr">
        <is>
          <t>Použito</t>
        </is>
      </c>
      <c r="G59" t="inlineStr">
        <is>
          <t>Adaptér</t>
        </is>
      </c>
    </row>
    <row r="60">
      <c r="A60" t="inlineStr"/>
      <c r="B60" t="inlineStr">
        <is>
          <t>Hotel Aurora Karlín s.r.o.</t>
        </is>
      </c>
      <c r="C60" t="n">
        <v>2026</v>
      </c>
      <c r="D60" t="n">
        <v>97</v>
      </c>
      <c r="E60" t="inlineStr">
        <is>
          <t>2026-10-05T10:00:00+02:00</t>
        </is>
      </c>
      <c r="F60" t="inlineStr">
        <is>
          <t>2026-10-11T20:15:49.167969+02:00</t>
        </is>
      </c>
      <c r="G60" t="inlineStr">
        <is>
          <t>pohoda_xml_denik 1.0</t>
        </is>
      </c>
    </row>
    <row r="61"/>
    <row r="62">
      <c r="A62" t="inlineStr">
        <is>
          <t>Dávky statistik</t>
        </is>
      </c>
      <c r="B62" t="inlineStr">
        <is>
          <t>Společnost</t>
        </is>
      </c>
      <c r="C62" t="inlineStr">
        <is>
          <t>Dávka</t>
        </is>
      </c>
      <c r="D62" t="inlineStr">
        <is>
          <t>Soubor</t>
        </is>
      </c>
      <c r="E62" t="inlineStr">
        <is>
          <t>Nahráno</t>
        </is>
      </c>
    </row>
    <row r="63">
      <c r="A63" t="inlineStr"/>
      <c r="B63" t="inlineStr">
        <is>
          <t>Hotel Aurora Karlín s.r.o.</t>
        </is>
      </c>
      <c r="C63" t="n">
        <v>16</v>
      </c>
      <c r="D63" t="inlineStr">
        <is>
          <t>kpi_opco_2026-2026.csv</t>
        </is>
      </c>
      <c r="E63" t="inlineStr">
        <is>
          <t>2026-10-11T18:15:52.532379+00:00</t>
        </is>
      </c>
    </row>
    <row r="64"/>
    <row r="65">
      <c r="A65" t="inlineStr">
        <is>
          <t>Uzávěrky</t>
        </is>
      </c>
      <c r="B65" t="inlineStr">
        <is>
          <t>Společnost</t>
        </is>
      </c>
      <c r="C65" t="inlineStr">
        <is>
          <t>Fiskální rok</t>
        </is>
      </c>
      <c r="D65" t="inlineStr">
        <is>
          <t>Verze</t>
        </is>
      </c>
      <c r="E65" t="inlineStr">
        <is>
          <t>Do období</t>
        </is>
      </c>
      <c r="F65" t="inlineStr">
        <is>
          <t>Dávka</t>
        </is>
      </c>
      <c r="G65" t="inlineStr">
        <is>
          <t>Datum dávky</t>
        </is>
      </c>
      <c r="H65" t="inlineStr">
        <is>
          <t>Liší se</t>
        </is>
      </c>
    </row>
    <row r="66"/>
    <row r="67">
      <c r="A67" t="inlineStr">
        <is>
          <t>Doklady</t>
        </is>
      </c>
      <c r="B67" t="inlineStr">
        <is>
          <t>Společnost</t>
        </is>
      </c>
      <c r="C67" t="inlineStr">
        <is>
          <t>Fiskální rok</t>
        </is>
      </c>
      <c r="D67" t="inlineStr">
        <is>
          <t>Deník</t>
        </is>
      </c>
      <c r="E67" t="inlineStr">
        <is>
          <t>Období</t>
        </is>
      </c>
      <c r="F67" t="inlineStr">
        <is>
          <t>Zaúčtováno</t>
        </is>
      </c>
      <c r="G67" t="inlineStr">
        <is>
          <t>Storno dokladu</t>
        </is>
      </c>
    </row>
    <row r="68"/>
    <row r="69">
      <c r="A69" t="inlineStr">
        <is>
          <t>Přerušení návaznosti</t>
        </is>
      </c>
      <c r="B69" t="inlineStr">
        <is>
          <t>Společnost</t>
        </is>
      </c>
      <c r="C69" t="inlineStr">
        <is>
          <t>Fiskální rok</t>
        </is>
      </c>
      <c r="D69" t="inlineStr">
        <is>
          <t>Účet</t>
        </is>
      </c>
      <c r="E69" t="inlineStr">
        <is>
          <t>Počáteční stav (zdroj)</t>
        </is>
      </c>
      <c r="F69" t="inlineStr">
        <is>
          <t>Převedeno</t>
        </is>
      </c>
      <c r="G69" t="inlineStr">
        <is>
          <t>Rozdíl</t>
        </is>
      </c>
    </row>
    <row r="70"/>
    <row r="71">
      <c r="A71" t="inlineStr">
        <is>
          <t>Kurzy</t>
        </is>
      </c>
      <c r="B71" t="inlineStr">
        <is>
          <t>Období</t>
        </is>
      </c>
      <c r="C71" t="inlineStr">
        <is>
          <t>Druh</t>
        </is>
      </c>
      <c r="D71" t="inlineStr">
        <is>
          <t>Hodnota</t>
        </is>
      </c>
    </row>
    <row r="72"/>
    <row r="73">
      <c r="A73" t="inlineStr">
        <is>
          <t>Varování</t>
        </is>
      </c>
      <c r="B73" t="inlineStr">
        <is>
          <t>Kód</t>
        </is>
      </c>
      <c r="C73" t="inlineStr">
        <is>
          <t>Sloupec</t>
        </is>
      </c>
      <c r="D73" t="inlineStr">
        <is>
          <t>Entita</t>
        </is>
      </c>
      <c r="E73" t="inlineStr">
        <is>
          <t>Zpráva</t>
        </is>
      </c>
    </row>
    <row r="74">
      <c r="A74" t="inlineStr"/>
      <c r="B74" t="inlineStr">
        <is>
          <t>PL_COVERAGE</t>
        </is>
      </c>
      <c r="C74" t="inlineStr">
        <is>
          <t>c1</t>
        </is>
      </c>
      <c r="D74" t="inlineStr">
        <is>
          <t>Hotel Aurora Karlín s.r.o.</t>
        </is>
      </c>
      <c r="E74" t="inlineStr">
        <is>
          <t>Pokrytí výsledovky podle aktivity je 100,0 %.</t>
        </is>
      </c>
    </row>
    <row r="75">
      <c r="A75" t="inlineStr">
        <is>
          <t>Chyby</t>
        </is>
      </c>
      <c r="B75" t="inlineStr">
        <is>
          <t>Kód</t>
        </is>
      </c>
      <c r="C75" t="inlineStr">
        <is>
          <t>Sloupec</t>
        </is>
      </c>
      <c r="D75" t="inlineStr">
        <is>
          <t>Entita</t>
        </is>
      </c>
      <c r="E75" t="inlineStr">
        <is>
          <t>Zpráva</t>
        </is>
      </c>
    </row>
    <row r="76"/>
    <row r="77">
      <c r="A77" s="5" t="inlineStr">
        <is>
          <t>Původ údajů: Rozvaha</t>
        </is>
      </c>
    </row>
    <row r="78">
      <c r="A78" t="inlineStr">
        <is>
          <t>Vygenerováno</t>
        </is>
      </c>
      <c r="B78" t="inlineStr">
        <is>
          <t>2026-11-03T04:07:30.602143+00:00</t>
        </is>
      </c>
    </row>
    <row r="79">
      <c r="A79" t="inlineStr">
        <is>
          <t>Vygeneroval</t>
        </is>
      </c>
      <c r="B79" t="inlineStr">
        <is>
          <t>CFO Panorama public demo</t>
        </is>
      </c>
    </row>
    <row r="80">
      <c r="A80" t="inlineStr">
        <is>
          <t>Rozvržení</t>
        </is>
      </c>
      <c r="B80" t="inlineStr">
        <is>
          <t>BS</t>
        </is>
      </c>
    </row>
    <row r="81">
      <c r="A81" t="inlineStr">
        <is>
          <t>Měna</t>
        </is>
      </c>
      <c r="B81" t="inlineStr">
        <is>
          <t>CZK</t>
        </is>
      </c>
    </row>
    <row r="82">
      <c r="A82" t="inlineStr">
        <is>
          <t>Znaménka</t>
        </is>
      </c>
      <c r="B82" t="inlineStr">
        <is>
          <t>natural</t>
        </is>
      </c>
    </row>
    <row r="83">
      <c r="A83" t="inlineStr">
        <is>
          <t>Vzorce</t>
        </is>
      </c>
      <c r="B83" t="inlineStr">
        <is>
          <t>false</t>
        </is>
      </c>
    </row>
    <row r="84">
      <c r="A84" t="inlineStr">
        <is>
          <t>Verze šablony</t>
        </is>
      </c>
      <c r="B84" t="inlineStr">
        <is>
          <t>0.14</t>
        </is>
      </c>
    </row>
    <row r="85">
      <c r="A85" t="inlineStr">
        <is>
          <t>Mapování k</t>
        </is>
      </c>
      <c r="B85" t="inlineStr">
        <is>
          <t>2026-10-11T18:13:16.471594+00:00</t>
        </is>
      </c>
    </row>
    <row r="86">
      <c r="A86" t="inlineStr">
        <is>
          <t>Údaje sestaveny</t>
        </is>
      </c>
      <c r="B86" t="inlineStr">
        <is>
          <t>2026-10-11T18:15:51.439028+00:00</t>
        </is>
      </c>
    </row>
    <row r="87">
      <c r="A87" t="inlineStr">
        <is>
          <t>Id sady kurzů</t>
        </is>
      </c>
      <c r="B87" t="inlineStr">
        <is>
          <t>4f53cda18c2baa0c0354bb5f9a3ecbe5ed12ab4d8e11ba873c2f11161202b945</t>
        </is>
      </c>
    </row>
    <row r="88">
      <c r="A88" t="inlineStr">
        <is>
          <t>Kurzy načteny do</t>
        </is>
      </c>
      <c r="B88" t="inlineStr">
        <is>
          <t>nejsou potřeba (CZK)</t>
        </is>
      </c>
    </row>
    <row r="89">
      <c r="A89" t="inlineStr">
        <is>
          <t>Údaje čteny z</t>
        </is>
      </c>
      <c r="B89" t="inlineStr">
        <is>
          <t>uzamčené snímky, kde existují</t>
        </is>
      </c>
    </row>
    <row r="90">
      <c r="A90" t="inlineStr">
        <is>
          <t>Stav uzamčení</t>
        </is>
      </c>
      <c r="B90" t="inlineStr">
        <is>
          <t>Neuzamčeno — PRACOVNÍ VERZE</t>
        </is>
      </c>
    </row>
    <row r="91">
      <c r="A91" t="inlineStr">
        <is>
          <t>Základ</t>
        </is>
      </c>
      <c r="B91" t="inlineStr">
        <is>
          <t>Účetnictví + úpravy</t>
        </is>
      </c>
    </row>
    <row r="92">
      <c r="A92" t="inlineStr">
        <is>
          <t>Zobrazeno jako</t>
        </is>
      </c>
      <c r="B92" t="inlineStr">
        <is>
          <t>Částky</t>
        </is>
      </c>
    </row>
    <row r="93"/>
    <row r="94">
      <c r="A94" t="inlineStr">
        <is>
          <t>Dávky</t>
        </is>
      </c>
      <c r="B94" t="inlineStr">
        <is>
          <t>Společnost</t>
        </is>
      </c>
      <c r="C94" t="inlineStr">
        <is>
          <t>Fiskální rok</t>
        </is>
      </c>
      <c r="D94" t="inlineStr">
        <is>
          <t>Dávka</t>
        </is>
      </c>
      <c r="E94" t="inlineStr">
        <is>
          <t>Čas exportu</t>
        </is>
      </c>
      <c r="F94" t="inlineStr">
        <is>
          <t>Použito</t>
        </is>
      </c>
      <c r="G94" t="inlineStr">
        <is>
          <t>Adaptér</t>
        </is>
      </c>
    </row>
    <row r="95">
      <c r="A95" t="inlineStr"/>
      <c r="B95" t="inlineStr">
        <is>
          <t>Hotel Aurora Karlín s.r.o.</t>
        </is>
      </c>
      <c r="C95" t="n">
        <v>2026</v>
      </c>
      <c r="D95" t="n">
        <v>97</v>
      </c>
      <c r="E95" t="inlineStr">
        <is>
          <t>2026-10-05T10:00:00+02:00</t>
        </is>
      </c>
      <c r="F95" t="inlineStr">
        <is>
          <t>2026-10-11T20:15:49.167969+02:00</t>
        </is>
      </c>
      <c r="G95" t="inlineStr">
        <is>
          <t>pohoda_xml_denik 1.0</t>
        </is>
      </c>
    </row>
    <row r="96"/>
    <row r="97">
      <c r="A97" t="inlineStr">
        <is>
          <t>Uzávěrky</t>
        </is>
      </c>
      <c r="B97" t="inlineStr">
        <is>
          <t>Společnost</t>
        </is>
      </c>
      <c r="C97" t="inlineStr">
        <is>
          <t>Fiskální rok</t>
        </is>
      </c>
      <c r="D97" t="inlineStr">
        <is>
          <t>Verze</t>
        </is>
      </c>
      <c r="E97" t="inlineStr">
        <is>
          <t>Do období</t>
        </is>
      </c>
      <c r="F97" t="inlineStr">
        <is>
          <t>Dávka</t>
        </is>
      </c>
      <c r="G97" t="inlineStr">
        <is>
          <t>Datum dávky</t>
        </is>
      </c>
      <c r="H97" t="inlineStr">
        <is>
          <t>Liší se</t>
        </is>
      </c>
    </row>
    <row r="98"/>
    <row r="99">
      <c r="A99" t="inlineStr">
        <is>
          <t>Doklady</t>
        </is>
      </c>
      <c r="B99" t="inlineStr">
        <is>
          <t>Společnost</t>
        </is>
      </c>
      <c r="C99" t="inlineStr">
        <is>
          <t>Fiskální rok</t>
        </is>
      </c>
      <c r="D99" t="inlineStr">
        <is>
          <t>Deník</t>
        </is>
      </c>
      <c r="E99" t="inlineStr">
        <is>
          <t>Období</t>
        </is>
      </c>
      <c r="F99" t="inlineStr">
        <is>
          <t>Zaúčtováno</t>
        </is>
      </c>
      <c r="G99" t="inlineStr">
        <is>
          <t>Storno dokladu</t>
        </is>
      </c>
    </row>
    <row r="100"/>
    <row r="101">
      <c r="A101" t="inlineStr">
        <is>
          <t>Přerušení návaznosti</t>
        </is>
      </c>
      <c r="B101" t="inlineStr">
        <is>
          <t>Společnost</t>
        </is>
      </c>
      <c r="C101" t="inlineStr">
        <is>
          <t>Fiskální rok</t>
        </is>
      </c>
      <c r="D101" t="inlineStr">
        <is>
          <t>Účet</t>
        </is>
      </c>
      <c r="E101" t="inlineStr">
        <is>
          <t>Počáteční stav (zdroj)</t>
        </is>
      </c>
      <c r="F101" t="inlineStr">
        <is>
          <t>Převedeno</t>
        </is>
      </c>
      <c r="G101" t="inlineStr">
        <is>
          <t>Rozdíl</t>
        </is>
      </c>
    </row>
    <row r="102"/>
    <row r="103">
      <c r="A103" t="inlineStr">
        <is>
          <t>Kurzy</t>
        </is>
      </c>
      <c r="B103" t="inlineStr">
        <is>
          <t>Období</t>
        </is>
      </c>
      <c r="C103" t="inlineStr">
        <is>
          <t>Druh</t>
        </is>
      </c>
      <c r="D103" t="inlineStr">
        <is>
          <t>Hodnota</t>
        </is>
      </c>
    </row>
    <row r="104"/>
    <row r="105">
      <c r="A105" t="inlineStr">
        <is>
          <t>Varování</t>
        </is>
      </c>
      <c r="B105" t="inlineStr">
        <is>
          <t>Kód</t>
        </is>
      </c>
      <c r="C105" t="inlineStr">
        <is>
          <t>Sloupec</t>
        </is>
      </c>
      <c r="D105" t="inlineStr">
        <is>
          <t>Entita</t>
        </is>
      </c>
      <c r="E105" t="inlineStr">
        <is>
          <t>Zpráva</t>
        </is>
      </c>
    </row>
    <row r="106">
      <c r="A106" t="inlineStr"/>
      <c r="B106" t="inlineStr">
        <is>
          <t>BS_COVERAGE</t>
        </is>
      </c>
      <c r="C106" t="inlineStr">
        <is>
          <t>c1</t>
        </is>
      </c>
      <c r="D106" t="inlineStr">
        <is>
          <t>Hotel Aurora Karlín s.r.o.</t>
        </is>
      </c>
      <c r="E106" t="inlineStr">
        <is>
          <t>Pokrytí rozvahy podle zůstatku je 100,0 %.</t>
        </is>
      </c>
    </row>
    <row r="107">
      <c r="A107" t="inlineStr">
        <is>
          <t>Chyby</t>
        </is>
      </c>
      <c r="B107" t="inlineStr">
        <is>
          <t>Kód</t>
        </is>
      </c>
      <c r="C107" t="inlineStr">
        <is>
          <t>Sloupec</t>
        </is>
      </c>
      <c r="D107" t="inlineStr">
        <is>
          <t>Entita</t>
        </is>
      </c>
      <c r="E107" t="inlineStr">
        <is>
          <t>Zpráva</t>
        </is>
      </c>
    </row>
    <row r="108"/>
    <row r="109">
      <c r="A109" s="5" t="inlineStr">
        <is>
          <t>Původ údajů: Peněžní toky</t>
        </is>
      </c>
    </row>
    <row r="110">
      <c r="A110" t="inlineStr">
        <is>
          <t>Vygenerováno</t>
        </is>
      </c>
      <c r="B110" t="inlineStr">
        <is>
          <t>2026-11-03T04:07:30.665153+00:00</t>
        </is>
      </c>
    </row>
    <row r="111">
      <c r="A111" t="inlineStr">
        <is>
          <t>Vygeneroval</t>
        </is>
      </c>
      <c r="B111" t="inlineStr">
        <is>
          <t>CFO Panorama public demo</t>
        </is>
      </c>
    </row>
    <row r="112">
      <c r="A112" t="inlineStr">
        <is>
          <t>Rozvržení</t>
        </is>
      </c>
      <c r="B112" t="inlineStr">
        <is>
          <t>CF</t>
        </is>
      </c>
    </row>
    <row r="113">
      <c r="A113" t="inlineStr">
        <is>
          <t>Měna</t>
        </is>
      </c>
      <c r="B113" t="inlineStr">
        <is>
          <t>CZK</t>
        </is>
      </c>
    </row>
    <row r="114">
      <c r="A114" t="inlineStr">
        <is>
          <t>Znaménka</t>
        </is>
      </c>
      <c r="B114" t="inlineStr">
        <is>
          <t>natural</t>
        </is>
      </c>
    </row>
    <row r="115">
      <c r="A115" t="inlineStr">
        <is>
          <t>Vzorce</t>
        </is>
      </c>
      <c r="B115" t="inlineStr">
        <is>
          <t>false</t>
        </is>
      </c>
    </row>
    <row r="116">
      <c r="A116" t="inlineStr">
        <is>
          <t>Verze šablony</t>
        </is>
      </c>
      <c r="B116" t="inlineStr">
        <is>
          <t>0.14</t>
        </is>
      </c>
    </row>
    <row r="117">
      <c r="A117" t="inlineStr">
        <is>
          <t>Mapování k</t>
        </is>
      </c>
      <c r="B117" t="inlineStr">
        <is>
          <t>2026-10-11T18:13:16.471594+00:00</t>
        </is>
      </c>
    </row>
    <row r="118">
      <c r="A118" t="inlineStr">
        <is>
          <t>Údaje sestaveny</t>
        </is>
      </c>
      <c r="B118" t="inlineStr">
        <is>
          <t>2026-10-11T18:15:51.439028+00:00</t>
        </is>
      </c>
    </row>
    <row r="119">
      <c r="A119" t="inlineStr">
        <is>
          <t>Id sady kurzů</t>
        </is>
      </c>
      <c r="B119" t="inlineStr">
        <is>
          <t>4f53cda18c2baa0c0354bb5f9a3ecbe5ed12ab4d8e11ba873c2f11161202b945</t>
        </is>
      </c>
    </row>
    <row r="120">
      <c r="A120" t="inlineStr">
        <is>
          <t>Kurzy načteny do</t>
        </is>
      </c>
      <c r="B120" t="inlineStr">
        <is>
          <t>nejsou potřeba (CZK)</t>
        </is>
      </c>
    </row>
    <row r="121">
      <c r="A121" t="inlineStr">
        <is>
          <t>Údaje čteny z</t>
        </is>
      </c>
      <c r="B121" t="inlineStr">
        <is>
          <t>uzamčené snímky, kde existují</t>
        </is>
      </c>
    </row>
    <row r="122">
      <c r="A122" t="inlineStr">
        <is>
          <t>Stav uzamčení</t>
        </is>
      </c>
      <c r="B122" t="inlineStr">
        <is>
          <t>Neuzamčeno — PRACOVNÍ VERZE</t>
        </is>
      </c>
    </row>
    <row r="123">
      <c r="A123" t="inlineStr">
        <is>
          <t>Základ</t>
        </is>
      </c>
      <c r="B123" t="inlineStr">
        <is>
          <t>Účetnictví + úpravy</t>
        </is>
      </c>
    </row>
    <row r="124">
      <c r="A124" t="inlineStr">
        <is>
          <t>Zobrazeno jako</t>
        </is>
      </c>
      <c r="B124" t="inlineStr">
        <is>
          <t>Částky</t>
        </is>
      </c>
    </row>
    <row r="125">
      <c r="A125" t="inlineStr">
        <is>
          <t>Zařazení zaplacených úroků</t>
        </is>
      </c>
      <c r="B125" t="inlineStr">
        <is>
          <t>operating</t>
        </is>
      </c>
    </row>
    <row r="126"/>
    <row r="127">
      <c r="A127" t="inlineStr">
        <is>
          <t>Dávky</t>
        </is>
      </c>
      <c r="B127" t="inlineStr">
        <is>
          <t>Společnost</t>
        </is>
      </c>
      <c r="C127" t="inlineStr">
        <is>
          <t>Fiskální rok</t>
        </is>
      </c>
      <c r="D127" t="inlineStr">
        <is>
          <t>Dávka</t>
        </is>
      </c>
      <c r="E127" t="inlineStr">
        <is>
          <t>Čas exportu</t>
        </is>
      </c>
      <c r="F127" t="inlineStr">
        <is>
          <t>Použito</t>
        </is>
      </c>
      <c r="G127" t="inlineStr">
        <is>
          <t>Adaptér</t>
        </is>
      </c>
    </row>
    <row r="128">
      <c r="A128" t="inlineStr"/>
      <c r="B128" t="inlineStr">
        <is>
          <t>Hotel Aurora Karlín s.r.o.</t>
        </is>
      </c>
      <c r="C128" t="n">
        <v>2026</v>
      </c>
      <c r="D128" t="n">
        <v>97</v>
      </c>
      <c r="E128" t="inlineStr">
        <is>
          <t>2026-10-05T10:00:00+02:00</t>
        </is>
      </c>
      <c r="F128" t="inlineStr">
        <is>
          <t>2026-10-11T20:15:49.167969+02:00</t>
        </is>
      </c>
      <c r="G128" t="inlineStr">
        <is>
          <t>pohoda_xml_denik 1.0</t>
        </is>
      </c>
    </row>
    <row r="129"/>
    <row r="130">
      <c r="A130" t="inlineStr">
        <is>
          <t>Uzávěrky</t>
        </is>
      </c>
      <c r="B130" t="inlineStr">
        <is>
          <t>Společnost</t>
        </is>
      </c>
      <c r="C130" t="inlineStr">
        <is>
          <t>Fiskální rok</t>
        </is>
      </c>
      <c r="D130" t="inlineStr">
        <is>
          <t>Verze</t>
        </is>
      </c>
      <c r="E130" t="inlineStr">
        <is>
          <t>Do období</t>
        </is>
      </c>
      <c r="F130" t="inlineStr">
        <is>
          <t>Dávka</t>
        </is>
      </c>
      <c r="G130" t="inlineStr">
        <is>
          <t>Datum dávky</t>
        </is>
      </c>
      <c r="H130" t="inlineStr">
        <is>
          <t>Liší se</t>
        </is>
      </c>
    </row>
    <row r="131"/>
    <row r="132">
      <c r="A132" t="inlineStr">
        <is>
          <t>Doklady</t>
        </is>
      </c>
      <c r="B132" t="inlineStr">
        <is>
          <t>Společnost</t>
        </is>
      </c>
      <c r="C132" t="inlineStr">
        <is>
          <t>Fiskální rok</t>
        </is>
      </c>
      <c r="D132" t="inlineStr">
        <is>
          <t>Deník</t>
        </is>
      </c>
      <c r="E132" t="inlineStr">
        <is>
          <t>Období</t>
        </is>
      </c>
      <c r="F132" t="inlineStr">
        <is>
          <t>Zaúčtováno</t>
        </is>
      </c>
      <c r="G132" t="inlineStr">
        <is>
          <t>Storno dokladu</t>
        </is>
      </c>
    </row>
    <row r="133"/>
    <row r="134">
      <c r="A134" t="inlineStr">
        <is>
          <t>Přerušení návaznosti</t>
        </is>
      </c>
      <c r="B134" t="inlineStr">
        <is>
          <t>Společnost</t>
        </is>
      </c>
      <c r="C134" t="inlineStr">
        <is>
          <t>Fiskální rok</t>
        </is>
      </c>
      <c r="D134" t="inlineStr">
        <is>
          <t>Účet</t>
        </is>
      </c>
      <c r="E134" t="inlineStr">
        <is>
          <t>Počáteční stav (zdroj)</t>
        </is>
      </c>
      <c r="F134" t="inlineStr">
        <is>
          <t>Převedeno</t>
        </is>
      </c>
      <c r="G134" t="inlineStr">
        <is>
          <t>Rozdíl</t>
        </is>
      </c>
    </row>
    <row r="135"/>
    <row r="136">
      <c r="A136" t="inlineStr">
        <is>
          <t>Kurzy</t>
        </is>
      </c>
      <c r="B136" t="inlineStr">
        <is>
          <t>Období</t>
        </is>
      </c>
      <c r="C136" t="inlineStr">
        <is>
          <t>Druh</t>
        </is>
      </c>
      <c r="D136" t="inlineStr">
        <is>
          <t>Hodnota</t>
        </is>
      </c>
    </row>
    <row r="137"/>
    <row r="138">
      <c r="A138" t="inlineStr">
        <is>
          <t>Varování</t>
        </is>
      </c>
      <c r="B138" t="inlineStr">
        <is>
          <t>Kód</t>
        </is>
      </c>
      <c r="C138" t="inlineStr">
        <is>
          <t>Sloupec</t>
        </is>
      </c>
      <c r="D138" t="inlineStr">
        <is>
          <t>Entita</t>
        </is>
      </c>
      <c r="E138" t="inlineStr">
        <is>
          <t>Zpráva</t>
        </is>
      </c>
    </row>
    <row r="139">
      <c r="A139" t="inlineStr">
        <is>
          <t>Chyby</t>
        </is>
      </c>
      <c r="B139" t="inlineStr">
        <is>
          <t>Kód</t>
        </is>
      </c>
      <c r="C139" t="inlineStr">
        <is>
          <t>Sloupec</t>
        </is>
      </c>
      <c r="D139" t="inlineStr">
        <is>
          <t>Entita</t>
        </is>
      </c>
      <c r="E139" t="inlineStr">
        <is>
          <t>Zpráva</t>
        </is>
      </c>
    </row>
    <row r="140"/>
    <row r="141">
      <c r="A141" s="5" t="inlineStr">
        <is>
          <t>Původ údajů: Ukazatele</t>
        </is>
      </c>
    </row>
    <row r="142">
      <c r="A142" t="inlineStr">
        <is>
          <t>Vygenerováno</t>
        </is>
      </c>
      <c r="B142" t="inlineStr">
        <is>
          <t>2026-11-03T04:07:30.891817+00:00</t>
        </is>
      </c>
    </row>
    <row r="143">
      <c r="A143" t="inlineStr">
        <is>
          <t>Vygeneroval</t>
        </is>
      </c>
      <c r="B143" t="inlineStr">
        <is>
          <t>CFO Panorama public demo</t>
        </is>
      </c>
    </row>
    <row r="144">
      <c r="A144" t="inlineStr">
        <is>
          <t>Rozvržení</t>
        </is>
      </c>
      <c r="B144" t="inlineStr">
        <is>
          <t>RATIO</t>
        </is>
      </c>
    </row>
    <row r="145">
      <c r="A145" t="inlineStr">
        <is>
          <t>Měna</t>
        </is>
      </c>
      <c r="B145" t="inlineStr">
        <is>
          <t>CZK</t>
        </is>
      </c>
    </row>
    <row r="146">
      <c r="A146" t="inlineStr">
        <is>
          <t>Znaménka</t>
        </is>
      </c>
      <c r="B146" t="inlineStr">
        <is>
          <t>natural</t>
        </is>
      </c>
    </row>
    <row r="147">
      <c r="A147" t="inlineStr">
        <is>
          <t>Vzorce</t>
        </is>
      </c>
      <c r="B147" t="inlineStr">
        <is>
          <t>false</t>
        </is>
      </c>
    </row>
    <row r="148">
      <c r="A148" t="inlineStr">
        <is>
          <t>Verze šablony</t>
        </is>
      </c>
      <c r="B148" t="inlineStr">
        <is>
          <t>0.14</t>
        </is>
      </c>
    </row>
    <row r="149">
      <c r="A149" t="inlineStr">
        <is>
          <t>Mapování k</t>
        </is>
      </c>
      <c r="B149" t="inlineStr">
        <is>
          <t>2026-10-11T18:13:16.471594+00:00</t>
        </is>
      </c>
    </row>
    <row r="150">
      <c r="A150" t="inlineStr">
        <is>
          <t>Údaje sestaveny</t>
        </is>
      </c>
      <c r="B150" t="inlineStr">
        <is>
          <t>2026-10-11T18:15:51.439028+00:00</t>
        </is>
      </c>
    </row>
    <row r="151">
      <c r="A151" t="inlineStr">
        <is>
          <t>Id sady kurzů</t>
        </is>
      </c>
      <c r="B151" t="inlineStr">
        <is>
          <t>4f53cda18c2baa0c0354bb5f9a3ecbe5ed12ab4d8e11ba873c2f11161202b945</t>
        </is>
      </c>
    </row>
    <row r="152">
      <c r="A152" t="inlineStr">
        <is>
          <t>Kurzy načteny do</t>
        </is>
      </c>
      <c r="B152" t="inlineStr">
        <is>
          <t>nejsou potřeba (CZK)</t>
        </is>
      </c>
    </row>
    <row r="153">
      <c r="A153" t="inlineStr">
        <is>
          <t>Údaje čteny z</t>
        </is>
      </c>
      <c r="B153" t="inlineStr">
        <is>
          <t>uzamčené snímky, kde existují</t>
        </is>
      </c>
    </row>
    <row r="154">
      <c r="A154" t="inlineStr">
        <is>
          <t>Stav uzamčení</t>
        </is>
      </c>
      <c r="B154" t="inlineStr">
        <is>
          <t>Neuzamčeno — PRACOVNÍ VERZE</t>
        </is>
      </c>
    </row>
    <row r="155">
      <c r="A155" t="inlineStr">
        <is>
          <t>Základ</t>
        </is>
      </c>
      <c r="B155" t="inlineStr">
        <is>
          <t>Účetnictví + úpravy</t>
        </is>
      </c>
    </row>
    <row r="156">
      <c r="A156" t="inlineStr">
        <is>
          <t>Zobrazeno jako</t>
        </is>
      </c>
      <c r="B156" t="inlineStr">
        <is>
          <t>Částky</t>
        </is>
      </c>
    </row>
    <row r="157">
      <c r="A157" t="inlineStr">
        <is>
          <t>Rozvržení výkazů</t>
        </is>
      </c>
      <c r="B157" t="inlineStr">
        <is>
          <t>BS: BS, CF: CF, PL: PL</t>
        </is>
      </c>
    </row>
    <row r="158"/>
    <row r="159">
      <c r="A159" t="inlineStr">
        <is>
          <t>Dávky</t>
        </is>
      </c>
      <c r="B159" t="inlineStr">
        <is>
          <t>Společnost</t>
        </is>
      </c>
      <c r="C159" t="inlineStr">
        <is>
          <t>Fiskální rok</t>
        </is>
      </c>
      <c r="D159" t="inlineStr">
        <is>
          <t>Dávka</t>
        </is>
      </c>
      <c r="E159" t="inlineStr">
        <is>
          <t>Čas exportu</t>
        </is>
      </c>
      <c r="F159" t="inlineStr">
        <is>
          <t>Použito</t>
        </is>
      </c>
      <c r="G159" t="inlineStr">
        <is>
          <t>Adaptér</t>
        </is>
      </c>
    </row>
    <row r="160">
      <c r="A160" t="inlineStr"/>
      <c r="B160" t="inlineStr">
        <is>
          <t>Hotel Aurora Karlín s.r.o.</t>
        </is>
      </c>
      <c r="C160" t="n">
        <v>2026</v>
      </c>
      <c r="D160" t="n">
        <v>97</v>
      </c>
      <c r="E160" t="inlineStr">
        <is>
          <t>2026-10-05T10:00:00+02:00</t>
        </is>
      </c>
      <c r="F160" t="inlineStr">
        <is>
          <t>2026-10-11T20:15:49.167969+02:00</t>
        </is>
      </c>
      <c r="G160" t="inlineStr">
        <is>
          <t>pohoda_xml_denik 1.0</t>
        </is>
      </c>
    </row>
    <row r="161"/>
    <row r="162">
      <c r="A162" t="inlineStr">
        <is>
          <t>Uzávěrky</t>
        </is>
      </c>
      <c r="B162" t="inlineStr">
        <is>
          <t>Společnost</t>
        </is>
      </c>
      <c r="C162" t="inlineStr">
        <is>
          <t>Fiskální rok</t>
        </is>
      </c>
      <c r="D162" t="inlineStr">
        <is>
          <t>Verze</t>
        </is>
      </c>
      <c r="E162" t="inlineStr">
        <is>
          <t>Do období</t>
        </is>
      </c>
      <c r="F162" t="inlineStr">
        <is>
          <t>Dávka</t>
        </is>
      </c>
      <c r="G162" t="inlineStr">
        <is>
          <t>Datum dávky</t>
        </is>
      </c>
      <c r="H162" t="inlineStr">
        <is>
          <t>Liší se</t>
        </is>
      </c>
    </row>
    <row r="163"/>
    <row r="164">
      <c r="A164" t="inlineStr">
        <is>
          <t>Doklady</t>
        </is>
      </c>
      <c r="B164" t="inlineStr">
        <is>
          <t>Společnost</t>
        </is>
      </c>
      <c r="C164" t="inlineStr">
        <is>
          <t>Fiskální rok</t>
        </is>
      </c>
      <c r="D164" t="inlineStr">
        <is>
          <t>Deník</t>
        </is>
      </c>
      <c r="E164" t="inlineStr">
        <is>
          <t>Období</t>
        </is>
      </c>
      <c r="F164" t="inlineStr">
        <is>
          <t>Zaúčtováno</t>
        </is>
      </c>
      <c r="G164" t="inlineStr">
        <is>
          <t>Storno dokladu</t>
        </is>
      </c>
    </row>
    <row r="165"/>
    <row r="166">
      <c r="A166" t="inlineStr">
        <is>
          <t>Přerušení návaznosti</t>
        </is>
      </c>
      <c r="B166" t="inlineStr">
        <is>
          <t>Společnost</t>
        </is>
      </c>
      <c r="C166" t="inlineStr">
        <is>
          <t>Fiskální rok</t>
        </is>
      </c>
      <c r="D166" t="inlineStr">
        <is>
          <t>Účet</t>
        </is>
      </c>
      <c r="E166" t="inlineStr">
        <is>
          <t>Počáteční stav (zdroj)</t>
        </is>
      </c>
      <c r="F166" t="inlineStr">
        <is>
          <t>Převedeno</t>
        </is>
      </c>
      <c r="G166" t="inlineStr">
        <is>
          <t>Rozdíl</t>
        </is>
      </c>
    </row>
    <row r="167"/>
    <row r="168">
      <c r="A168" t="inlineStr">
        <is>
          <t>Kurzy</t>
        </is>
      </c>
      <c r="B168" t="inlineStr">
        <is>
          <t>Období</t>
        </is>
      </c>
      <c r="C168" t="inlineStr">
        <is>
          <t>Druh</t>
        </is>
      </c>
      <c r="D168" t="inlineStr">
        <is>
          <t>Hodnota</t>
        </is>
      </c>
    </row>
    <row r="169"/>
    <row r="170">
      <c r="A170" t="inlineStr">
        <is>
          <t>Varování</t>
        </is>
      </c>
      <c r="B170" t="inlineStr">
        <is>
          <t>Kód</t>
        </is>
      </c>
      <c r="C170" t="inlineStr">
        <is>
          <t>Sloupec</t>
        </is>
      </c>
      <c r="D170" t="inlineStr">
        <is>
          <t>Entita</t>
        </is>
      </c>
      <c r="E170" t="inlineStr">
        <is>
          <t>Zpráva</t>
        </is>
      </c>
    </row>
    <row r="171">
      <c r="A171" t="inlineStr"/>
      <c r="B171" t="inlineStr">
        <is>
          <t>BS_COVERAGE</t>
        </is>
      </c>
      <c r="C171" t="inlineStr">
        <is>
          <t>c1</t>
        </is>
      </c>
      <c r="D171" t="inlineStr">
        <is>
          <t>Hotel Aurora Karlín s.r.o.</t>
        </is>
      </c>
      <c r="E171" t="inlineStr">
        <is>
          <t>Pokrytí rozvahy podle zůstatku je 100,0 %.</t>
        </is>
      </c>
    </row>
    <row r="172">
      <c r="A172" t="inlineStr"/>
      <c r="B172" t="inlineStr">
        <is>
          <t>PL_COVERAGE</t>
        </is>
      </c>
      <c r="C172" t="inlineStr">
        <is>
          <t>c1</t>
        </is>
      </c>
      <c r="D172" t="inlineStr">
        <is>
          <t>Hotel Aurora Karlín s.r.o.</t>
        </is>
      </c>
      <c r="E172" t="inlineStr">
        <is>
          <t>Pokrytí výsledovky podle aktivity je 100,0 %.</t>
        </is>
      </c>
    </row>
    <row r="173">
      <c r="A173" t="inlineStr">
        <is>
          <t>Chyby</t>
        </is>
      </c>
      <c r="B173" t="inlineStr">
        <is>
          <t>Kód</t>
        </is>
      </c>
      <c r="C173" t="inlineStr">
        <is>
          <t>Sloupec</t>
        </is>
      </c>
      <c r="D173" t="inlineStr">
        <is>
          <t>Entita</t>
        </is>
      </c>
      <c r="E173" t="inlineStr">
        <is>
          <t>Zpráva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format</t>
        </is>
      </c>
      <c r="B1" t="inlineStr">
        <is>
          <t>ewd-management-questions</t>
        </is>
      </c>
    </row>
    <row r="2">
      <c r="A2" t="inlineStr">
        <is>
          <t>version</t>
        </is>
      </c>
      <c r="B2" t="inlineStr">
        <is>
          <t>1</t>
        </is>
      </c>
    </row>
    <row r="3">
      <c r="A3" t="inlineStr">
        <is>
          <t>group_id</t>
        </is>
      </c>
      <c r="B3" t="inlineStr">
        <is>
          <t>3</t>
        </is>
      </c>
    </row>
    <row r="4">
      <c r="A4" t="inlineStr">
        <is>
          <t>group</t>
        </is>
      </c>
      <c r="B4" t="inlineStr">
        <is>
          <t>demo-vltava</t>
        </is>
      </c>
    </row>
    <row r="5">
      <c r="A5" t="inlineStr">
        <is>
          <t>scope</t>
        </is>
      </c>
      <c r="B5" t="inlineStr">
        <is>
          <t>22</t>
        </is>
      </c>
    </row>
    <row r="6">
      <c r="A6" t="inlineStr">
        <is>
          <t>scope_name</t>
        </is>
      </c>
      <c r="B6" t="inlineStr">
        <is>
          <t>Hotel Aurora Karlín s.r.o.</t>
        </is>
      </c>
    </row>
    <row r="7">
      <c r="A7" t="inlineStr">
        <is>
          <t>fiscal_year</t>
        </is>
      </c>
      <c r="B7" t="inlineStr">
        <is>
          <t>2026</t>
        </is>
      </c>
    </row>
    <row r="8">
      <c r="A8" t="inlineStr">
        <is>
          <t>month</t>
        </is>
      </c>
      <c r="B8" t="inlineStr">
        <is>
          <t>9</t>
        </is>
      </c>
    </row>
    <row r="9">
      <c r="A9" t="inlineStr">
        <is>
          <t>period</t>
        </is>
      </c>
      <c r="B9" t="inlineStr">
        <is>
          <t>2026-09</t>
        </is>
      </c>
    </row>
    <row r="10">
      <c r="A10" t="inlineStr">
        <is>
          <t>currency</t>
        </is>
      </c>
      <c r="B10" t="inlineStr">
        <is>
          <t>CZK</t>
        </is>
      </c>
    </row>
    <row r="11">
      <c r="A11" t="inlineStr">
        <is>
          <t>lock_mode</t>
        </is>
      </c>
      <c r="B11" t="inlineStr">
        <is>
          <t>locked</t>
        </is>
      </c>
    </row>
    <row r="12">
      <c r="A12" t="inlineStr">
        <is>
          <t>basis</t>
        </is>
      </c>
      <c r="B12" t="inlineStr">
        <is>
          <t>adjusted</t>
        </is>
      </c>
    </row>
    <row r="13">
      <c r="A13" t="inlineStr">
        <is>
          <t>catalogue_version</t>
        </is>
      </c>
      <c r="B13" t="inlineStr">
        <is>
          <t>PH1.9</t>
        </is>
      </c>
    </row>
    <row r="14">
      <c r="A14" t="inlineStr">
        <is>
          <t>figures_hash</t>
        </is>
      </c>
      <c r="B14" t="inlineStr">
        <is>
          <t>d72c2b837f9b3d4c65276ac7f01f8dec56919e1aa37beb27ee9fe0cfe691de69</t>
        </is>
      </c>
    </row>
    <row r="15">
      <c r="A15" t="inlineStr">
        <is>
          <t>facts_hash</t>
        </is>
      </c>
      <c r="B15" t="inlineStr">
        <is>
          <t>a3d2d8246590e5f02acbea2105de3230285a4549073add90cf69c23226321490</t>
        </is>
      </c>
    </row>
    <row r="16">
      <c r="A16" t="inlineStr">
        <is>
          <t>generated_at</t>
        </is>
      </c>
      <c r="B16" t="inlineStr">
        <is>
          <t>2026-11-03T04:07:32.037896+00:00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cs-CZ</dc:language>
  <dcterms:created xmlns:dcterms="http://purl.org/dc/terms/" xmlns:xsi="http://www.w3.org/2001/XMLSchema-instance" xsi:type="dcterms:W3CDTF">2026-11-03T04:07:33Z</dcterms:created>
  <dcterms:modified xmlns:dcterms="http://purl.org/dc/terms/" xmlns:xsi="http://www.w3.org/2001/XMLSchema-instance" xsi:type="dcterms:W3CDTF">2026-11-03T04:07:33Z</dcterms:modified>
</cp:coreProperties>
</file>